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C:\Users\14827\Documents\ICF\Projects\HCC Gap Assessment\1119 Update\"/>
    </mc:Choice>
  </mc:AlternateContent>
  <bookViews>
    <workbookView xWindow="0" yWindow="0" windowWidth="28800" windowHeight="11232" tabRatio="816"/>
  </bookViews>
  <sheets>
    <sheet name="Introduction" sheetId="10" r:id="rId1"/>
    <sheet name="HCC Hospital Collection Form" sheetId="6" r:id="rId2"/>
    <sheet name="Optional Coalition-Level Data" sheetId="23" r:id="rId3"/>
    <sheet name="HPP Buildup" sheetId="22" state="hidden" r:id="rId4"/>
    <sheet name="Data Validation" sheetId="17" state="hidden" r:id="rId5"/>
    <sheet name="Resources" sheetId="16" r:id="rId6"/>
    <sheet name="Sheet5" sheetId="5" state="hidden" r:id="rId7"/>
  </sheets>
  <definedNames>
    <definedName name="ability" localSheetId="1">'HCC Hospital Collection Form'!#REF!</definedName>
    <definedName name="ability">#REF!</definedName>
    <definedName name="Challenges">'HCC Hospital Collection Form'!#REF!</definedName>
    <definedName name="Composite_Risk__L_R_W">'HCC Hospital Collection Form'!#REF!</definedName>
    <definedName name="Composite_Risk_L_R_W_Assets">#REF!</definedName>
    <definedName name="CompositeRiskScore">#REF!</definedName>
    <definedName name="GA_BU_All">#REF!</definedName>
    <definedName name="GA_Buildup">#REF!</definedName>
    <definedName name="GA_PL">#REF!</definedName>
    <definedName name="GA_VL">#REF!</definedName>
    <definedName name="Gaps_Notes">'HCC Hospital Collection Form'!#REF!</definedName>
    <definedName name="HPP_List">'HPP Buildup'!$B$2:$E$31</definedName>
    <definedName name="Impact">'HCC Hospital Collection Form'!#REF!</definedName>
    <definedName name="Item">'HCC Hospital Collection Form'!$A$5:$A$13</definedName>
    <definedName name="Likelihood_of_Use">'HCC Hospital Collection Form'!$C$5:$C$13</definedName>
    <definedName name="Notes">'HCC Hospital Collection Form'!$B$5:$B$13</definedName>
    <definedName name="_xlnm.Print_Area" localSheetId="0">Introduction!$A$1:$I$13</definedName>
    <definedName name="Responses">'Data Validation'!$A$2:$A$13</definedName>
    <definedName name="score">Sheet5!$A$1:$A$3</definedName>
    <definedName name="Work_Remaining">'HCC Hospital Collection Form'!#REF!</definedName>
  </definedNames>
  <calcPr calcId="162913"/>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B13" i="6" l="1"/>
  <c r="A2" i="22" l="1"/>
  <c r="A3" i="22"/>
  <c r="A4" i="22"/>
  <c r="A5" i="22"/>
  <c r="A23" i="22"/>
  <c r="A24" i="22"/>
  <c r="A11" i="22"/>
  <c r="A12" i="22"/>
  <c r="E1" i="22"/>
  <c r="A6" i="22"/>
  <c r="A7" i="22"/>
  <c r="A8" i="22"/>
  <c r="A9" i="22"/>
  <c r="A10" i="22"/>
  <c r="A13" i="22"/>
  <c r="A14" i="22"/>
  <c r="A15" i="22"/>
  <c r="A16" i="22"/>
  <c r="A17" i="22"/>
  <c r="A18" i="22"/>
  <c r="A19" i="22"/>
  <c r="A20" i="22"/>
  <c r="A21" i="22"/>
  <c r="A22" i="22"/>
  <c r="A25" i="22"/>
  <c r="A26" i="22"/>
  <c r="A27" i="22"/>
  <c r="A28" i="22"/>
  <c r="A29" i="22"/>
  <c r="A30" i="22"/>
  <c r="A31" i="22"/>
  <c r="A1" i="22"/>
  <c r="H1" i="22" s="1"/>
  <c r="D1" i="22"/>
  <c r="C1" i="22"/>
  <c r="B1" i="22"/>
  <c r="H2" i="22" l="1"/>
  <c r="H3" i="22" s="1"/>
  <c r="I2" i="22"/>
  <c r="I3" i="22" l="1"/>
  <c r="H4" i="22"/>
  <c r="D3" i="22"/>
  <c r="I4" i="22" l="1"/>
  <c r="H5" i="22"/>
  <c r="H6" i="22" s="1"/>
  <c r="E3" i="22"/>
  <c r="C2" i="22"/>
  <c r="D2" i="22"/>
  <c r="C3" i="22"/>
  <c r="E2" i="22"/>
  <c r="H7" i="22" l="1"/>
  <c r="I5" i="22"/>
  <c r="E4" i="22"/>
  <c r="D4" i="22"/>
  <c r="C4" i="22"/>
  <c r="C5" i="22"/>
  <c r="I6" i="22" l="1"/>
  <c r="H8" i="22"/>
  <c r="E5" i="22"/>
  <c r="D6" i="22"/>
  <c r="D5" i="22"/>
  <c r="H9" i="22" l="1"/>
  <c r="I7" i="22"/>
  <c r="E6" i="22"/>
  <c r="C6" i="22"/>
  <c r="L7" i="22" l="1"/>
  <c r="I8" i="22"/>
  <c r="H10" i="22"/>
  <c r="D7" i="22"/>
  <c r="K7" i="22" s="1"/>
  <c r="C7" i="22"/>
  <c r="J7" i="22" s="1"/>
  <c r="I9" i="22" l="1"/>
  <c r="H11" i="22"/>
  <c r="E7" i="22"/>
  <c r="E8" i="22" l="1"/>
  <c r="I10" i="22"/>
  <c r="H12" i="22"/>
  <c r="E9" i="22" l="1"/>
  <c r="H13" i="22"/>
  <c r="I11" i="22"/>
  <c r="E10" i="22" l="1"/>
  <c r="I12" i="22"/>
  <c r="H14" i="22"/>
  <c r="E12" i="22" l="1"/>
  <c r="L2" i="22" s="1"/>
  <c r="E11" i="22"/>
  <c r="L8" i="22" s="1"/>
  <c r="H15" i="22"/>
  <c r="I13" i="22"/>
  <c r="I14" i="22" l="1"/>
  <c r="H16" i="22"/>
  <c r="E14" i="22" l="1"/>
  <c r="E13" i="22"/>
  <c r="L3" i="22" s="1"/>
  <c r="H17" i="22"/>
  <c r="H18" i="22" s="1"/>
  <c r="H19" i="22" s="1"/>
  <c r="H20" i="22" s="1"/>
  <c r="H21" i="22" s="1"/>
  <c r="H22" i="22" s="1"/>
  <c r="H23" i="22" s="1"/>
  <c r="H24" i="22" s="1"/>
  <c r="H25" i="22" s="1"/>
  <c r="H26" i="22" s="1"/>
  <c r="H27" i="22" s="1"/>
  <c r="I15" i="22"/>
  <c r="I16" i="22" l="1"/>
  <c r="C9" i="22" l="1"/>
  <c r="D9" i="22"/>
  <c r="C8" i="22"/>
  <c r="D8" i="22"/>
  <c r="E15" i="22"/>
  <c r="I17" i="22"/>
  <c r="C11" i="22" l="1"/>
  <c r="C10" i="22"/>
  <c r="D10" i="22"/>
  <c r="E16" i="22"/>
  <c r="L16" i="22" s="1"/>
  <c r="I18" i="22"/>
  <c r="J8" i="22" l="1"/>
  <c r="C12" i="22"/>
  <c r="D11" i="22"/>
  <c r="E17" i="22"/>
  <c r="L17" i="22" s="1"/>
  <c r="I19" i="22"/>
  <c r="K8" i="22" l="1"/>
  <c r="J2" i="22"/>
  <c r="E18" i="22"/>
  <c r="L9" i="22" s="1"/>
  <c r="D13" i="22"/>
  <c r="D12" i="22"/>
  <c r="L19" i="22"/>
  <c r="I20" i="22"/>
  <c r="K2" i="22" l="1"/>
  <c r="K3" i="22"/>
  <c r="C13" i="22"/>
  <c r="C14" i="22"/>
  <c r="E19" i="22"/>
  <c r="L18" i="22" s="1"/>
  <c r="L20" i="22"/>
  <c r="I21" i="22"/>
  <c r="J3" i="22" l="1"/>
  <c r="E20" i="22"/>
  <c r="L21" i="22" s="1"/>
  <c r="D14" i="22"/>
  <c r="I22" i="22"/>
  <c r="C15" i="22" l="1"/>
  <c r="D15" i="22"/>
  <c r="E21" i="22"/>
  <c r="I23" i="22"/>
  <c r="L10" i="22" l="1"/>
  <c r="L12" i="22"/>
  <c r="C16" i="22"/>
  <c r="J16" i="22" s="1"/>
  <c r="E22" i="22"/>
  <c r="L22" i="22" s="1"/>
  <c r="D16" i="22"/>
  <c r="K16" i="22" s="1"/>
  <c r="I24" i="22"/>
  <c r="D17" i="22" l="1"/>
  <c r="K17" i="22" s="1"/>
  <c r="C18" i="22"/>
  <c r="D18" i="22"/>
  <c r="C17" i="22"/>
  <c r="J17" i="22" s="1"/>
  <c r="E23" i="22"/>
  <c r="L24" i="22"/>
  <c r="I25" i="22"/>
  <c r="L11" i="22" l="1"/>
  <c r="L13" i="22"/>
  <c r="K9" i="22"/>
  <c r="J9" i="22"/>
  <c r="C19" i="22"/>
  <c r="J19" i="22" s="1"/>
  <c r="E24" i="22"/>
  <c r="D19" i="22"/>
  <c r="K19" i="22" s="1"/>
  <c r="L25" i="22"/>
  <c r="I26" i="22"/>
  <c r="J18" i="22" l="1"/>
  <c r="K18" i="22"/>
  <c r="D20" i="22"/>
  <c r="K20" i="22" s="1"/>
  <c r="C20" i="22"/>
  <c r="J20" i="22" s="1"/>
  <c r="E25" i="22"/>
  <c r="L4" i="22" s="1"/>
  <c r="L26" i="22"/>
  <c r="I27" i="22"/>
  <c r="E26" i="22" l="1"/>
  <c r="L14" i="22" s="1"/>
  <c r="D21" i="22"/>
  <c r="K12" i="22" s="1"/>
  <c r="C21" i="22"/>
  <c r="J12" i="22" s="1"/>
  <c r="L27" i="22"/>
  <c r="I28" i="22"/>
  <c r="J21" i="22" l="1"/>
  <c r="J10" i="22"/>
  <c r="K21" i="22"/>
  <c r="K10" i="22"/>
  <c r="C22" i="22"/>
  <c r="J22" i="22" s="1"/>
  <c r="D22" i="22"/>
  <c r="K22" i="22" s="1"/>
  <c r="E27" i="22"/>
  <c r="L5" i="22" s="1"/>
  <c r="L28" i="22"/>
  <c r="I29" i="22"/>
  <c r="E28" i="22" l="1"/>
  <c r="L6" i="22" s="1"/>
  <c r="D23" i="22"/>
  <c r="K13" i="22" s="1"/>
  <c r="C23" i="22"/>
  <c r="J13" i="22" s="1"/>
  <c r="L29" i="22"/>
  <c r="I30" i="22"/>
  <c r="D24" i="22"/>
  <c r="K24" i="22" s="1"/>
  <c r="C24" i="22"/>
  <c r="J24" i="22" s="1"/>
  <c r="J11" i="22" l="1"/>
  <c r="K11" i="22"/>
  <c r="E29" i="22"/>
  <c r="L23" i="22" s="1"/>
  <c r="L30" i="22"/>
  <c r="I31" i="22"/>
  <c r="D25" i="22"/>
  <c r="C25" i="22"/>
  <c r="J25" i="22" l="1"/>
  <c r="J4" i="22"/>
  <c r="K25" i="22"/>
  <c r="K4" i="22"/>
  <c r="E30" i="22"/>
  <c r="L15" i="22" s="1"/>
  <c r="D26" i="22"/>
  <c r="C26" i="22"/>
  <c r="J26" i="22" l="1"/>
  <c r="J14" i="22"/>
  <c r="K26" i="22"/>
  <c r="K14" i="22"/>
  <c r="E31" i="22"/>
  <c r="L31" i="22" s="1"/>
  <c r="D27" i="22"/>
  <c r="C27" i="22"/>
  <c r="K27" i="22" l="1"/>
  <c r="K5" i="22"/>
  <c r="J27" i="22"/>
  <c r="J5" i="22"/>
  <c r="D28" i="22"/>
  <c r="C28" i="22"/>
  <c r="J28" i="22" l="1"/>
  <c r="J6" i="22"/>
  <c r="K28" i="22"/>
  <c r="K6" i="22"/>
  <c r="D29" i="22"/>
  <c r="C29" i="22"/>
  <c r="J29" i="22" l="1"/>
  <c r="J23" i="22"/>
  <c r="K29" i="22"/>
  <c r="K23" i="22"/>
  <c r="D30" i="22"/>
  <c r="C30" i="22"/>
  <c r="J30" i="22" l="1"/>
  <c r="J15" i="22"/>
  <c r="K30" i="22"/>
  <c r="K15" i="22"/>
  <c r="D31" i="22"/>
  <c r="K31" i="22" s="1"/>
  <c r="C31" i="22"/>
  <c r="J31" i="22" s="1"/>
</calcChain>
</file>

<file path=xl/sharedStrings.xml><?xml version="1.0" encoding="utf-8"?>
<sst xmlns="http://schemas.openxmlformats.org/spreadsheetml/2006/main" count="93" uniqueCount="90">
  <si>
    <t>Not Met</t>
  </si>
  <si>
    <t>Complete</t>
  </si>
  <si>
    <t xml:space="preserve">Working </t>
  </si>
  <si>
    <t>Key Points</t>
  </si>
  <si>
    <t>Resources</t>
  </si>
  <si>
    <t>Item</t>
  </si>
  <si>
    <t>Notes</t>
  </si>
  <si>
    <t>Challenges Column</t>
  </si>
  <si>
    <t>Lack of IT function</t>
  </si>
  <si>
    <t>Lack of personnel to complete</t>
  </si>
  <si>
    <t>Lack of trained providers / instructors</t>
  </si>
  <si>
    <t>Lack of subject matter experts</t>
  </si>
  <si>
    <t>Lack of plans</t>
  </si>
  <si>
    <t>Legal barrier</t>
  </si>
  <si>
    <t>Administrative barrier</t>
  </si>
  <si>
    <t>Lack of equipment / supplies</t>
  </si>
  <si>
    <t>Requires testing via exercise, other</t>
  </si>
  <si>
    <t>Inability to sustain/rotate adequate stock</t>
  </si>
  <si>
    <t>Lack of commitment (see notes)</t>
  </si>
  <si>
    <t>Lower priority area</t>
  </si>
  <si>
    <t>Scores</t>
  </si>
  <si>
    <t>Number</t>
  </si>
  <si>
    <t>Rank</t>
  </si>
  <si>
    <t>Item Number</t>
  </si>
  <si>
    <t>Priority Score</t>
  </si>
  <si>
    <t>Introduction</t>
  </si>
  <si>
    <t>Purpose</t>
  </si>
  <si>
    <t>ASPR TRACIE Select HCC Resources</t>
  </si>
  <si>
    <t>HCC Hospital Collection Form</t>
  </si>
  <si>
    <t xml:space="preserve">Hospital Name: </t>
  </si>
  <si>
    <t>Variable</t>
  </si>
  <si>
    <t>Description</t>
  </si>
  <si>
    <t>TOTAL Initial Surge Capacity Estimate</t>
  </si>
  <si>
    <t>Monitored / Stepdown Beds</t>
  </si>
  <si>
    <t xml:space="preserve">2017-2022 Health Care Preparedness and Response Capabilities </t>
  </si>
  <si>
    <t xml:space="preserve">HCC Surge Pilot Summary of Results </t>
  </si>
  <si>
    <t>Neonatal ICU (NICU)</t>
  </si>
  <si>
    <r>
      <rPr>
        <b/>
        <sz val="11"/>
        <color theme="1"/>
        <rFont val="Calibri"/>
        <family val="2"/>
        <scheme val="minor"/>
      </rPr>
      <t>ASPR TRACIE Select Resources</t>
    </r>
    <r>
      <rPr>
        <sz val="11"/>
        <color theme="1"/>
        <rFont val="Calibri"/>
        <family val="2"/>
        <scheme val="minor"/>
      </rPr>
      <t xml:space="preserve">
ASPR TRACIE is pleased to serve as a platform for developing and sharing resources that support the National Hospital Preparedness Program (NHPP) and its efforts to foster coalition development and operational readiness through the Health Care Preparedness and Response Capabilities. These resources are from a variety of sources including NHPP, external entities, or were developed by ASPR TRACIE at the request of NHPP or in response to stakeholder requests and needs. If you are unable to find what you are looking for, or if you would like to submit a resource for possible inclusion, contact the ASPR TRACIE Assistance Center.
</t>
    </r>
  </si>
  <si>
    <r>
      <rPr>
        <b/>
        <sz val="11"/>
        <color theme="1"/>
        <rFont val="Calibri"/>
        <family val="2"/>
        <scheme val="minor"/>
      </rPr>
      <t>2017-2022 Health Care Preparedness and Response Capabilities</t>
    </r>
    <r>
      <rPr>
        <sz val="11"/>
        <color theme="1"/>
        <rFont val="Calibri"/>
        <family val="2"/>
        <scheme val="minor"/>
      </rPr>
      <t xml:space="preserve">
This guidance document describes the four capabilities that healthcare coalitions and individual healthcare facilities need to prepare for, respond to, and recover from emergencies. The capabilities are: foundation for healthcare and medical readiness; healthcare and medical response coordination; continuity of healthcare service delivery; and medical surge.
</t>
    </r>
  </si>
  <si>
    <r>
      <rPr>
        <b/>
        <sz val="11"/>
        <color theme="1"/>
        <rFont val="Calibri"/>
        <family val="2"/>
        <scheme val="minor"/>
      </rPr>
      <t>The Health Care Coalition Surge Pilot -Summary of Results</t>
    </r>
    <r>
      <rPr>
        <sz val="11"/>
        <color theme="1"/>
        <rFont val="Calibri"/>
        <family val="2"/>
        <scheme val="minor"/>
      </rPr>
      <t xml:space="preserve">
This summary document provides an overview of the HCC Surge pilot conduced in during fall of 2018.  The HCC Surge Pilot demonstrated the value of collecting coalition-level surge capacity data. This critical aggregate baseline data can assist coalitions and their members to identify resources needed to meet surge needs and demands, while providing NHPP with a snapshot of the aggregate surge capacity within health care coalitions across the US.
</t>
    </r>
  </si>
  <si>
    <t>Additional Information:</t>
  </si>
  <si>
    <t>Instructions</t>
  </si>
  <si>
    <t>Interpreting the Results</t>
  </si>
  <si>
    <t>Caveats</t>
  </si>
  <si>
    <t>Total Initial Surge Capacity Estimate</t>
  </si>
  <si>
    <t>ASPR TRACIE Health Care Coalition Surge Estimator Tool: Hospital Data Collection Form</t>
  </si>
  <si>
    <t>Operating Room Beds</t>
  </si>
  <si>
    <t xml:space="preserve">Average Daily Occupancy </t>
  </si>
  <si>
    <t>Pediatric ICU</t>
  </si>
  <si>
    <t>Burn Floor Beds</t>
  </si>
  <si>
    <t>Nursery Beds</t>
  </si>
  <si>
    <t>Pediatrics Floor Beds (Inpatient)</t>
  </si>
  <si>
    <t>Pediatric Psychiatric</t>
  </si>
  <si>
    <t>Adult Psychiatric</t>
  </si>
  <si>
    <t xml:space="preserve">Comments/Additional Notes </t>
  </si>
  <si>
    <t>The Healthcare Coalition (HCC) Surge Estimator Tool is designed to help coalitions plan for potential incidents, understand their thresholds, determine potential resource needs based on initial incident information, anticipate mutual aid requests, and allow rapid prediction about whether a given incident will outstrip the local beds available and how much support may be required from outside the coalition.</t>
  </si>
  <si>
    <t>• 	Medical Surge Events will impact the entire community and involve many diverse medical and public health entities. While many HCCs include non-hospital health care partners who support surge planning (e.g., home care, long term care (LTC), etc.), this tool should only be used to collect data from acute care hospitals to provide an estimate of inpatient surge capacity.  
•	 The surge capacity outputs from this calculator can help the region determine thresholds at which mass casualty events may be expected to overwhelm their resources. This can also assist emergency management's ability to anticipate events that will overwhelm local resources. Further, they may be used as benchmarks for monitoring increases and decreases in capacity over time.</t>
  </si>
  <si>
    <t>Tips and Notes</t>
  </si>
  <si>
    <t>Floor Beds</t>
  </si>
  <si>
    <t>ICU Beds</t>
  </si>
  <si>
    <t>Closed/Inactive Floor Beds</t>
  </si>
  <si>
    <t>Pre-induction, Post Anesthesia and Procedural Beds</t>
  </si>
  <si>
    <t>Total number of beds in units that are operationally closed (units/areas that are considered 'shuttered' and not routinely used for patient care) that could be re-opened or beds that can be added to rooms designed as semi-private use but currently used as private rooms.  Facility should be able to open these beds within 8 hours AND have necessary equipment available (e.g. have beds/equipment available, meet other life safety codes including appropriate headers for electrical, oxygen, curtains, etc.).</t>
  </si>
  <si>
    <t>Optional Coalition-Level Bed Data</t>
  </si>
  <si>
    <t>Level 1 through 4</t>
  </si>
  <si>
    <t>Surge Discharge Template</t>
  </si>
  <si>
    <r>
      <rPr>
        <b/>
        <sz val="11"/>
        <color theme="1"/>
        <rFont val="Calibri"/>
        <family val="2"/>
        <scheme val="minor"/>
      </rPr>
      <t>Surge Discharge Template</t>
    </r>
    <r>
      <rPr>
        <sz val="11"/>
        <color theme="1"/>
        <rFont val="Calibri"/>
        <family val="2"/>
        <scheme val="minor"/>
      </rPr>
      <t xml:space="preserve">
Surge discharge is an important contributor to the ability of a healthcare facility to accommodate mass casualty patients and is difficult to perform when it is improvised or when only performed during disasters. This template provides a structure that hospitals can modify to help categorize patients for this surge discharge process.</t>
    </r>
  </si>
  <si>
    <t>When a mass casualty or hospital evacuation event occurs within a Healthcare Coalition’s (HCC's) jurisdiction, it is helpful for the coalition and its members to understand the HCC’s capacity to accommodate the incident from both the conventional (usual) and contingency or crisis (surge) capacity perspectives. The aggregate of this data can provide critical information about the capacities of the HCC’s acute care hospitals and allow prediction about whether a given incident will overwhelm the local beds available and how much support may be required from outside the HCC. This tool concentrates on key measures that represent conventional and contingency capacity, with the understanding that crisis care may be required when these are insufficient. The information is submitted by each hospital to their coalition for aggregation for use in local, state, and federal planning. Individual hospital data is not submitted to ASPR. Visit https://asprtracie.hhs.gov/hcc-resources for a list of select HCC resources. For a 508 compliant version of this tool, copy and paste this link into your browser: https://files.asprtracie.hhs.gov/documents/aspr-tracie-healthcare-coalition-surge-estimator-tool-hospital-data-collection-form.pdf.
For additional questions or to discuss this tool or surge capacity further please contact your HPP Field Project Officer (https://www.phe.gov/Preparedness/planning/hpp/Pages/about-hpp.aspx) or email your questions to the Hospital Preparedness Program at HPP@hhs.gov.</t>
  </si>
  <si>
    <t>1. Each hospital should collect the following information: average daily occupancy, number of surge discharge patients, and number of floor, ICU, monitored/ stepdown, closed/ inactive floor, pre-induction, post-anesthesia, and procedural beds. 
2.  Enter the bed information in the “HCC Hospital Collection Form” tab. 
3.  Save the HCC Hospital Collection Form with your hospital and coalition name and email the completed file to your HCC readiness and response coordinator who will aggregate the results and provide the data summary.</t>
  </si>
  <si>
    <t>•  Operating room (OR)/suite numbers are a key resource but are not part of the surge capacity calculation (though they may contribute in certain situations like mass critical care). This data can be used as an additional planning resource to support HCC surge planning for mass trauma events or as overflow in select cases for ICU care. 
•  The formula used to generate the initial surge capacity estimate from the provided variables can be viewed by a hover feature embedded on line 13 of the hospital data collection form.
• HCCs will NOT submit individual hospital metrics to ASPR. Information will be aggregated at the HCC level for sharing back to HCC members, with the state, and with ASPR for planning and understanding of regional capacity.
•  If a member hospital is unable to complete the information or does not submit complete information, the HCC must make every effort to obtain the data prior to submission. Incomplete data will significantly skew your regional results and can lead to faulty planning assumptions. HCCs submitting the aggregate information must note any missing data elements and the reason they were not submitted.
•  An optional coalition-level bed data form is located in the tab to the right of the hospital data collection form.  Completion of the optional coalition-level bed data form is  voluntary and independent of the Hospital Data Collection form/surge prediction tab. Coalitions may wish to use the information on this optional form to gain a better understanding of bed distribution both for surge and evacuation planning purposes.</t>
  </si>
  <si>
    <t>•  Assessing a hospital’s surge capacity requires the integration of space (as noted in bed capacity numbers), staff, supplies, and systems, as each of these variables must be in place to ensure that operational surge can be accomplished. As hospitals and HCCs assess their surge capacity it is important to consider each of these four elements (staff, space, supplies, systems) internally to gain a full understanding of what factors and plans may need addressing.
•  Important considerations for surge discharge (e.g., transportation, LTC, social services, discharge planning, home health, prescriptions) must always be addressed although those metrics are not captured within this tool.
•  Crisis care locations/alternate care sites (e.g., cot-based care in conference rooms or tents), outpatient surge capacity and ED surge capacity are not calculated in this tool. Availability of appropriate staff and other factors may influence surge capacity but are not metrics in this tool, as the starting point for patient care is appropriate inpatient space and this is the least flexible/adjustable variable of space, staff, and supplies.
•  Estimated surge capacity numbers may differ from actual capacity based on a range of variables including how aggressively other spaces are used in the facility and the status of the facility at the time of the incident (e.g., whether the facility is above or below average census at the time of the incident).</t>
  </si>
  <si>
    <t>Total number of inpatient floor and observation beds that are in daily/routine operational use at the hospital. This should include units that are sometimes closed due to low census.</t>
  </si>
  <si>
    <r>
      <t>Total number of inpatient critical care (including mechanical ventilation) ICU beds. This should include adult, pediatric, and specialty ICU beds (e.g., burn, neuro) but not neonatal/NICU. 
(</t>
    </r>
    <r>
      <rPr>
        <i/>
        <sz val="11"/>
        <color theme="1"/>
        <rFont val="Calibri"/>
        <family val="2"/>
        <scheme val="minor"/>
      </rPr>
      <t>Coalitions may wish to independently collect NICU data for evacuation planning but not overall surge capacity assessment</t>
    </r>
    <r>
      <rPr>
        <sz val="11"/>
        <color theme="1"/>
        <rFont val="Calibri"/>
        <family val="2"/>
        <scheme val="minor"/>
      </rPr>
      <t>).</t>
    </r>
  </si>
  <si>
    <t>Total number of beds equipped with cardiac and other monitoring necessary for step-down or intermediate level care. These beds do NOT provide usual critical care services such as mechanical ventilation.</t>
  </si>
  <si>
    <t>Each bay/cart location within the surgical/procedural care areas.  Pre-induction/ post-anesthesia/recovery and appropriate procedural beds (e.g., interventional, GI) should be counted toward this total. Selected ‘swing’,  same day surgery, or other beds that could increase ICU/inpatient surge may also be counted in this total if they can predictably be made available within hours – these should not be included in the inpatient bed counts above.  Procedural beds should include beds that allow full monitoring and care of patients undergoing minor procedures or sedation, such as endoscopy or interventional radiology, that are suitable for overflow critical care.</t>
  </si>
  <si>
    <t>Total number of inpatients that could be discharged early based on a spot survey of charge nurses, discharge management, and/or clinicians. Number can reflect actual time of survey completion or be based on prior exercise or other experiences. This number has been shown to vary substantially between facilities based on their elective admission volumes and may range from less than 15% to 40% or more and contributes significantly to initial surge capacity.</t>
  </si>
  <si>
    <t>Total number of operating rooms/suites that are in daily use within the hospital. This should also include obstetrics operating rooms. (Operating rooms are not included in the surge calculation).</t>
  </si>
  <si>
    <t>This form allows coalitions to capture additional granular information on bed availability from each hospital. Capturing this information is completely voluntary and independent of the Hospital Data Collection Form/surge prediction tab. This data will NOT be included in the coalition aggregate data, but can help HCCs gain a better understanding of bed distribution both for surge and evacuation planning purposes.</t>
  </si>
  <si>
    <t>Total number of pediatric inpatient floor and observation beds that are in daily/routine operational use at the hospital. This should include units that are sometimes closed due to low census.</t>
  </si>
  <si>
    <t>Level of Nursery/NICU Care</t>
  </si>
  <si>
    <t>Burn ICU</t>
  </si>
  <si>
    <t>Total number of burn inpatient floor and observation beds that are in daily/routine operational use at the hospital. This should include units that are sometimes closed due to low census. Indicate in comments below if Burn Center is ABA accredited.</t>
  </si>
  <si>
    <t>Total number of inpatient critical care (including mechanical ventilation) Level 3 or 4 NICU beds.</t>
  </si>
  <si>
    <t>Total number of Level 1 or 2 nursery beds.</t>
  </si>
  <si>
    <t>Total number of pediatric inpatient critical care (including mechanical ventilation) ICU beds.</t>
  </si>
  <si>
    <t>Total number of beds designated for pediatric inpatient psychiatric care.</t>
  </si>
  <si>
    <t>Total number of beds designated for adult inpatient psychiatric care.</t>
  </si>
  <si>
    <t>Total number of burn ICU beds. Indicate in comments below if Burn Center is accredited by the American Burn Association (ABA).</t>
  </si>
  <si>
    <t>Surge Discharge (# of Patients)</t>
  </si>
  <si>
    <t>This value is the average inpatient census of the hospital (floor, ICU, and monitored/stepdown beds) and should be entered as a raw number. This does not include specialty inpatient beds, such as psychiatric, NICU, etc. This may vary significantly in certain regions or during influenza and other high capacity seasons. Submission of accurate data for average census significantly affects the value of the prediction of surge capacity at the coalition 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</si>
</sst>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b/>
      <sz val="16"/>
      <color theme="0"/>
      <name val="Calibri"/>
      <family val="2"/>
      <scheme val="minor"/>
    </font>
    <font>
      <sz val="11"/>
      <name val="Calibri"/>
      <family val="2"/>
      <scheme val="minor"/>
    </font>
    <font>
      <b/>
      <sz val="22"/>
      <color theme="0"/>
      <name val="Calibri"/>
      <family val="2"/>
      <scheme val="minor"/>
    </font>
    <font>
      <sz val="10"/>
      <color theme="1"/>
      <name val="Calibri"/>
      <family val="2"/>
      <scheme val="minor"/>
    </font>
    <font>
      <sz val="8"/>
      <color rgb="FF242729"/>
      <name val="Consolas"/>
      <family val="3"/>
    </font>
    <font>
      <u/>
      <sz val="11"/>
      <color theme="10"/>
      <name val="Calibri"/>
      <family val="2"/>
      <scheme val="minor"/>
    </font>
    <font>
      <b/>
      <sz val="16"/>
      <name val="Calibri"/>
      <family val="2"/>
      <scheme val="minor"/>
    </font>
    <font>
      <b/>
      <sz val="11"/>
      <color theme="0"/>
      <name val="Calibri"/>
      <family val="2"/>
      <scheme val="minor"/>
    </font>
    <font>
      <b/>
      <sz val="12"/>
      <name val="Calibri"/>
      <family val="2"/>
      <scheme val="minor"/>
    </font>
    <font>
      <sz val="12"/>
      <color theme="1"/>
      <name val="Calibri"/>
      <family val="2"/>
      <scheme val="minor"/>
    </font>
    <font>
      <sz val="11"/>
      <name val="Calibri"/>
      <scheme val="minor"/>
    </font>
    <font>
      <i/>
      <sz val="11"/>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3" tint="-0.249977111117893"/>
        <bgColor indexed="64"/>
      </patternFill>
    </fill>
    <fill>
      <patternFill patternType="solid">
        <fgColor theme="1"/>
        <bgColor indexed="64"/>
      </patternFill>
    </fill>
    <fill>
      <patternFill patternType="solid">
        <fgColor theme="0"/>
        <bgColor indexed="64"/>
      </patternFill>
    </fill>
    <fill>
      <patternFill patternType="solid">
        <fgColor theme="0" tint="-0.14996795556505021"/>
        <bgColor indexed="64"/>
      </patternFill>
    </fill>
    <fill>
      <patternFill patternType="solid">
        <fgColor theme="4"/>
        <bgColor theme="4"/>
      </patternFill>
    </fill>
    <fill>
      <patternFill patternType="solid">
        <fgColor theme="0" tint="-0.14999847407452621"/>
        <bgColor indexed="64"/>
      </patternFill>
    </fill>
  </fills>
  <borders count="2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diagonal/>
    </border>
    <border>
      <left style="medium">
        <color theme="0" tint="-0.499984740745262"/>
      </left>
      <right/>
      <top style="medium">
        <color theme="0" tint="-0.499984740745262"/>
      </top>
      <bottom style="thin">
        <color theme="0" tint="-0.499984740745262"/>
      </bottom>
      <diagonal/>
    </border>
    <border>
      <left/>
      <right/>
      <top style="medium">
        <color theme="0" tint="-0.499984740745262"/>
      </top>
      <bottom style="thin">
        <color theme="0" tint="-0.499984740745262"/>
      </bottom>
      <diagonal/>
    </border>
    <border>
      <left/>
      <right style="medium">
        <color theme="0" tint="-0.499984740745262"/>
      </right>
      <top style="medium">
        <color theme="0" tint="-0.499984740745262"/>
      </top>
      <bottom style="thin">
        <color theme="0" tint="-0.499984740745262"/>
      </bottom>
      <diagonal/>
    </border>
    <border>
      <left/>
      <right/>
      <top/>
      <bottom style="medium">
        <color theme="0" tint="-0.499984740745262"/>
      </bottom>
      <diagonal/>
    </border>
    <border>
      <left/>
      <right/>
      <top style="medium">
        <color theme="0" tint="-0.499984740745262"/>
      </top>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style="medium">
        <color theme="0" tint="-0.499984740745262"/>
      </left>
      <right/>
      <top/>
      <bottom style="medium">
        <color theme="0" tint="-0.499984740745262"/>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top/>
      <bottom style="thin">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s>
  <cellStyleXfs count="2">
    <xf numFmtId="0" fontId="0" fillId="0" borderId="0"/>
    <xf numFmtId="0" fontId="7" fillId="0" borderId="0" applyNumberFormat="0" applyFill="0" applyBorder="0" applyAlignment="0" applyProtection="0"/>
  </cellStyleXfs>
  <cellXfs count="78">
    <xf numFmtId="0" fontId="0" fillId="0" borderId="0" xfId="0"/>
    <xf numFmtId="0" fontId="0" fillId="0" borderId="0" xfId="0" applyFill="1"/>
    <xf numFmtId="0" fontId="3" fillId="0" borderId="0" xfId="0" applyFont="1" applyAlignment="1">
      <alignment horizontal="left"/>
    </xf>
    <xf numFmtId="0" fontId="1" fillId="0" borderId="0" xfId="0" applyFont="1"/>
    <xf numFmtId="0" fontId="6" fillId="0" borderId="0" xfId="0" applyFont="1" applyAlignment="1">
      <alignment horizontal="left" vertical="center"/>
    </xf>
    <xf numFmtId="0" fontId="0" fillId="4" borderId="0" xfId="0" applyFill="1"/>
    <xf numFmtId="0" fontId="5" fillId="0" borderId="0" xfId="0" applyFont="1" applyAlignment="1">
      <alignment horizontal="center" vertical="center"/>
    </xf>
    <xf numFmtId="2" fontId="0" fillId="0" borderId="0" xfId="0" applyNumberFormat="1"/>
    <xf numFmtId="0" fontId="5" fillId="4" borderId="0" xfId="0" applyFont="1" applyFill="1" applyAlignment="1">
      <alignment horizontal="center" vertical="center"/>
    </xf>
    <xf numFmtId="2" fontId="5" fillId="0" borderId="0" xfId="0" applyNumberFormat="1" applyFont="1" applyAlignment="1">
      <alignment horizontal="center" vertical="center"/>
    </xf>
    <xf numFmtId="1" fontId="1" fillId="2" borderId="1" xfId="0" applyNumberFormat="1" applyFont="1" applyFill="1" applyBorder="1" applyAlignment="1">
      <alignment horizontal="center" vertical="center"/>
    </xf>
    <xf numFmtId="0" fontId="1" fillId="5" borderId="11" xfId="0" applyFont="1" applyFill="1" applyBorder="1" applyAlignment="1">
      <alignment horizontal="center" vertical="center" wrapText="1"/>
    </xf>
    <xf numFmtId="0" fontId="0" fillId="5" borderId="8" xfId="0" applyFill="1" applyBorder="1" applyAlignment="1">
      <alignment horizontal="left" vertical="center" wrapText="1"/>
    </xf>
    <xf numFmtId="0" fontId="0" fillId="0" borderId="0" xfId="0" applyProtection="1"/>
    <xf numFmtId="0" fontId="0" fillId="0" borderId="14" xfId="0" applyBorder="1" applyProtection="1"/>
    <xf numFmtId="0" fontId="0" fillId="0" borderId="9" xfId="0" applyBorder="1" applyProtection="1"/>
    <xf numFmtId="0" fontId="4" fillId="3" borderId="11" xfId="0" applyFont="1" applyFill="1" applyBorder="1" applyAlignment="1" applyProtection="1">
      <alignment horizontal="left" vertical="center"/>
    </xf>
    <xf numFmtId="0" fontId="4" fillId="3" borderId="8" xfId="0" applyFont="1" applyFill="1" applyBorder="1" applyAlignment="1" applyProtection="1">
      <alignment horizontal="left" vertical="center"/>
    </xf>
    <xf numFmtId="0" fontId="2" fillId="0" borderId="0" xfId="0" applyFont="1" applyFill="1" applyBorder="1" applyAlignment="1" applyProtection="1">
      <alignment horizontal="center"/>
    </xf>
    <xf numFmtId="0" fontId="0" fillId="0" borderId="10"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1" fillId="0" borderId="10" xfId="0" applyFont="1" applyBorder="1" applyAlignment="1" applyProtection="1">
      <alignment horizontal="left" vertical="center" wrapText="1"/>
    </xf>
    <xf numFmtId="0" fontId="0" fillId="0" borderId="0" xfId="0" applyAlignment="1" applyProtection="1"/>
    <xf numFmtId="0" fontId="0" fillId="0" borderId="15" xfId="0" applyFont="1" applyBorder="1" applyAlignment="1" applyProtection="1">
      <alignment horizontal="left" vertical="center" wrapText="1"/>
    </xf>
    <xf numFmtId="0" fontId="0" fillId="0" borderId="1" xfId="0" applyFont="1" applyBorder="1" applyAlignment="1" applyProtection="1">
      <alignment horizontal="left" vertical="center" wrapText="1"/>
    </xf>
    <xf numFmtId="0" fontId="1" fillId="0" borderId="1" xfId="0" applyFont="1" applyBorder="1" applyAlignment="1" applyProtection="1">
      <alignment horizontal="left" vertical="center" wrapText="1"/>
    </xf>
    <xf numFmtId="0" fontId="0" fillId="0" borderId="0" xfId="0" applyAlignment="1" applyProtection="1">
      <alignment vertical="center"/>
    </xf>
    <xf numFmtId="0" fontId="8" fillId="6" borderId="0" xfId="0" applyFont="1" applyFill="1" applyBorder="1" applyAlignment="1" applyProtection="1">
      <alignment horizontal="left" vertical="center"/>
    </xf>
    <xf numFmtId="0" fontId="3" fillId="6" borderId="0" xfId="0" applyFont="1" applyFill="1" applyAlignment="1" applyProtection="1">
      <alignment horizontal="left" vertical="center"/>
    </xf>
    <xf numFmtId="3" fontId="0" fillId="0" borderId="1" xfId="0" applyNumberFormat="1" applyFont="1" applyBorder="1" applyAlignment="1" applyProtection="1">
      <alignment horizontal="center" vertical="center" wrapText="1"/>
    </xf>
    <xf numFmtId="3" fontId="0" fillId="0" borderId="15" xfId="0" applyNumberFormat="1" applyFont="1" applyBorder="1" applyAlignment="1" applyProtection="1">
      <alignment horizontal="center" vertical="center" wrapText="1"/>
      <protection locked="0"/>
    </xf>
    <xf numFmtId="3" fontId="0" fillId="0" borderId="1" xfId="0" applyNumberFormat="1" applyFont="1" applyBorder="1" applyAlignment="1" applyProtection="1">
      <alignment horizontal="center" vertical="center" wrapText="1"/>
      <protection locked="0"/>
    </xf>
    <xf numFmtId="3" fontId="3" fillId="0" borderId="15" xfId="0" applyNumberFormat="1" applyFont="1" applyBorder="1" applyAlignment="1" applyProtection="1">
      <alignment horizontal="center" vertical="center" wrapText="1"/>
      <protection locked="0"/>
    </xf>
    <xf numFmtId="0" fontId="0" fillId="0" borderId="0" xfId="0" applyAlignment="1">
      <alignment vertical="top"/>
    </xf>
    <xf numFmtId="0" fontId="0" fillId="0" borderId="3" xfId="0" applyFont="1" applyBorder="1" applyAlignment="1" applyProtection="1">
      <alignment horizontal="left" vertical="center" wrapText="1"/>
    </xf>
    <xf numFmtId="0" fontId="1" fillId="2" borderId="18" xfId="0" applyFont="1" applyFill="1" applyBorder="1" applyAlignment="1">
      <alignment horizontal="center" vertical="center" wrapText="1"/>
    </xf>
    <xf numFmtId="0" fontId="1" fillId="2" borderId="20"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9" fillId="7" borderId="1" xfId="0" applyFont="1" applyFill="1" applyBorder="1"/>
    <xf numFmtId="0" fontId="11" fillId="0" borderId="0" xfId="0" applyFont="1" applyAlignment="1">
      <alignment wrapText="1"/>
    </xf>
    <xf numFmtId="0" fontId="0" fillId="8" borderId="10" xfId="0" applyFont="1" applyFill="1" applyBorder="1" applyAlignment="1" applyProtection="1">
      <alignment horizontal="left" vertical="center" wrapText="1"/>
    </xf>
    <xf numFmtId="3" fontId="12" fillId="0" borderId="15" xfId="0" applyNumberFormat="1" applyFont="1" applyBorder="1" applyAlignment="1" applyProtection="1">
      <alignment horizontal="center" vertical="center" wrapText="1"/>
      <protection locked="0"/>
    </xf>
    <xf numFmtId="0" fontId="0" fillId="0" borderId="0" xfId="0" applyAlignment="1">
      <alignment wrapText="1"/>
    </xf>
    <xf numFmtId="0" fontId="1" fillId="2" borderId="15" xfId="0" applyFont="1" applyFill="1" applyBorder="1" applyAlignment="1">
      <alignment horizontal="center" vertical="center"/>
    </xf>
    <xf numFmtId="0" fontId="8" fillId="6" borderId="0" xfId="0" applyFont="1" applyFill="1" applyBorder="1" applyAlignment="1" applyProtection="1">
      <alignment horizontal="left" vertical="center"/>
      <protection locked="0"/>
    </xf>
    <xf numFmtId="0" fontId="4" fillId="3" borderId="11" xfId="0" applyFont="1" applyFill="1" applyBorder="1" applyAlignment="1">
      <alignment horizontal="left" vertical="center"/>
    </xf>
    <xf numFmtId="0" fontId="4" fillId="3" borderId="8" xfId="0" applyFont="1" applyFill="1" applyBorder="1" applyAlignment="1">
      <alignment horizontal="left" vertical="center"/>
    </xf>
    <xf numFmtId="0" fontId="4" fillId="3" borderId="12" xfId="0" applyFont="1" applyFill="1" applyBorder="1" applyAlignment="1">
      <alignment horizontal="left" vertical="center"/>
    </xf>
    <xf numFmtId="0" fontId="4" fillId="3" borderId="7" xfId="0" applyFont="1" applyFill="1" applyBorder="1" applyAlignment="1">
      <alignment horizontal="left" vertical="center"/>
    </xf>
    <xf numFmtId="0" fontId="0" fillId="2" borderId="19" xfId="0" applyFill="1" applyBorder="1" applyAlignment="1">
      <alignment horizontal="left" vertical="center" wrapText="1"/>
    </xf>
    <xf numFmtId="0" fontId="2" fillId="3" borderId="11" xfId="0" applyFont="1" applyFill="1" applyBorder="1" applyAlignment="1">
      <alignment horizontal="left" vertical="center"/>
    </xf>
    <xf numFmtId="0" fontId="2" fillId="3" borderId="8" xfId="0" applyFont="1" applyFill="1" applyBorder="1" applyAlignment="1">
      <alignment horizontal="left" vertical="center"/>
    </xf>
    <xf numFmtId="0" fontId="0" fillId="2" borderId="1" xfId="0" applyFill="1" applyBorder="1" applyAlignment="1">
      <alignment horizontal="left" vertical="center" wrapText="1"/>
    </xf>
    <xf numFmtId="0" fontId="0" fillId="2" borderId="15" xfId="0" applyFill="1" applyBorder="1" applyAlignment="1">
      <alignment horizontal="left" vertical="center" wrapText="1"/>
    </xf>
    <xf numFmtId="0" fontId="0" fillId="2" borderId="21" xfId="0" applyFill="1" applyBorder="1" applyAlignment="1">
      <alignment horizontal="left" vertical="center" wrapText="1"/>
    </xf>
    <xf numFmtId="0" fontId="0" fillId="2" borderId="2" xfId="0" applyFill="1" applyBorder="1" applyAlignment="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0" fillId="6" borderId="2" xfId="0" applyFill="1" applyBorder="1" applyAlignment="1" applyProtection="1">
      <alignment horizontal="left" vertical="top" wrapText="1"/>
    </xf>
    <xf numFmtId="0" fontId="0" fillId="6" borderId="16" xfId="0" applyFill="1" applyBorder="1" applyAlignment="1" applyProtection="1">
      <alignment horizontal="left" vertical="top"/>
    </xf>
    <xf numFmtId="0" fontId="0" fillId="6" borderId="10" xfId="0" applyFill="1" applyBorder="1" applyAlignment="1" applyProtection="1">
      <alignment horizontal="left" vertical="top"/>
    </xf>
    <xf numFmtId="0" fontId="10" fillId="6" borderId="17" xfId="0" applyFont="1" applyFill="1" applyBorder="1" applyAlignment="1" applyProtection="1">
      <alignment horizontal="left" vertical="center" wrapText="1"/>
    </xf>
    <xf numFmtId="0" fontId="0" fillId="0" borderId="17" xfId="0" applyBorder="1" applyAlignment="1">
      <alignment horizontal="left" vertical="center" wrapText="1"/>
    </xf>
    <xf numFmtId="0" fontId="0" fillId="6" borderId="16" xfId="0" applyFont="1" applyFill="1" applyBorder="1" applyAlignment="1" applyProtection="1">
      <alignment horizontal="left" vertical="center" wrapText="1"/>
    </xf>
    <xf numFmtId="0" fontId="0" fillId="6" borderId="16" xfId="0" applyFill="1" applyBorder="1" applyAlignment="1">
      <alignment vertical="center" wrapText="1"/>
    </xf>
    <xf numFmtId="0" fontId="0" fillId="6" borderId="10" xfId="0" applyFill="1" applyBorder="1" applyAlignment="1">
      <alignment vertical="center" wrapText="1"/>
    </xf>
    <xf numFmtId="1" fontId="0" fillId="0" borderId="16" xfId="0" applyNumberFormat="1" applyFont="1" applyBorder="1" applyAlignment="1" applyProtection="1">
      <alignment horizontal="center" vertical="center" wrapText="1"/>
      <protection locked="0"/>
    </xf>
    <xf numFmtId="0" fontId="0" fillId="0" borderId="10" xfId="0" applyBorder="1" applyAlignment="1" applyProtection="1">
      <alignment vertical="center" wrapText="1"/>
      <protection locked="0"/>
    </xf>
    <xf numFmtId="0" fontId="7" fillId="0" borderId="0" xfId="1" applyAlignment="1">
      <alignment horizontal="left"/>
    </xf>
    <xf numFmtId="0" fontId="0" fillId="0" borderId="0" xfId="0" applyAlignment="1">
      <alignment horizontal="left" wrapText="1"/>
    </xf>
    <xf numFmtId="0" fontId="4" fillId="3" borderId="4" xfId="0" applyFont="1" applyFill="1" applyBorder="1" applyAlignment="1">
      <alignment horizontal="left"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7" fillId="0" borderId="0" xfId="1" applyAlignment="1">
      <alignment wrapText="1"/>
    </xf>
    <xf numFmtId="0" fontId="7" fillId="0" borderId="0" xfId="1" applyAlignment="1"/>
    <xf numFmtId="0" fontId="0" fillId="0" borderId="0" xfId="0" applyAlignment="1">
      <alignment vertical="top" wrapText="1"/>
    </xf>
    <xf numFmtId="0" fontId="0" fillId="0" borderId="0" xfId="0" applyAlignment="1">
      <alignment vertical="top"/>
    </xf>
    <xf numFmtId="0" fontId="1" fillId="0" borderId="0" xfId="0" applyFont="1" applyAlignment="1"/>
  </cellXfs>
  <cellStyles count="2">
    <cellStyle name="Hyperlink" xfId="1" builtinId="8"/>
    <cellStyle name="Normal" xfId="0" builtinId="0"/>
  </cellStyles>
  <dxfs count="20">
    <dxf>
      <font>
        <color theme="0"/>
      </font>
      <numFmt numFmtId="164" formatCode=";;;"/>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border diagonalUp="0" diagonalDown="0" outline="0">
        <left style="thin">
          <color theme="0" tint="-0.499984740745262"/>
        </left>
        <right style="thin">
          <color theme="0" tint="-0.499984740745262"/>
        </right>
        <top/>
        <bottom style="thin">
          <color theme="0" tint="-0.499984740745262"/>
        </bottom>
      </border>
      <protection locked="1" hidden="0"/>
    </dxf>
    <dxf>
      <font>
        <strike val="0"/>
        <outline val="0"/>
        <shadow val="0"/>
        <u val="none"/>
        <vertAlign val="baseline"/>
        <sz val="11"/>
        <color auto="1"/>
        <name val="Calibri"/>
        <scheme val="minor"/>
      </font>
      <numFmt numFmtId="3" formatCode="#,##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vertical/>
        <horizontal/>
      </border>
      <protection locked="0" hidden="0"/>
    </dxf>
    <dxf>
      <border diagonalUp="0" diagonalDown="0" outline="0">
        <left style="thin">
          <color theme="0" tint="-0.499984740745262"/>
        </left>
        <right style="thin">
          <color theme="0" tint="-0.499984740745262"/>
        </right>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border>
      <protection locked="1" hidden="0"/>
    </dxf>
    <dxf>
      <border diagonalUp="0" diagonalDown="0" outline="0">
        <left/>
        <right style="thin">
          <color theme="0" tint="-0.499984740745262"/>
        </right>
        <top/>
        <bottom style="thin">
          <color theme="0" tint="-0.499984740745262"/>
        </bottom>
      </border>
      <protection locked="1" hidden="0"/>
    </dxf>
    <dxf>
      <border>
        <top style="thin">
          <color theme="0" tint="-0.499984740745262"/>
        </top>
      </border>
    </dxf>
    <dxf>
      <border diagonalUp="0" diagonalDown="0">
        <left style="thin">
          <color theme="0" tint="-0.499984740745262"/>
        </left>
        <right style="thin">
          <color theme="0" tint="-0.499984740745262"/>
        </right>
        <top style="thin">
          <color theme="0" tint="-0.499984740745262"/>
        </top>
        <bottom style="thin">
          <color theme="0" tint="-0.499984740745262"/>
        </bottom>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border>
        <bottom style="thin">
          <color theme="0" tint="-0.499984740745262"/>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1" hidden="0"/>
    </dxf>
    <dxf>
      <font>
        <strike val="0"/>
        <outline val="0"/>
        <shadow val="0"/>
        <u val="none"/>
        <vertAlign val="baseline"/>
        <sz val="11"/>
        <color theme="1"/>
        <name val="Calibri"/>
        <scheme val="minor"/>
      </font>
      <numFmt numFmtId="1" formatCode="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top style="thin">
          <color theme="0" tint="-0.499984740745262"/>
        </top>
      </border>
    </dxf>
    <dxf>
      <border diagonalUp="0" diagonalDown="0">
        <left style="thin">
          <color theme="0" tint="-0.499984740745262"/>
        </left>
        <right style="thin">
          <color theme="0" tint="-0.499984740745262"/>
        </right>
        <top style="thin">
          <color theme="0" tint="-0.499984740745262"/>
        </top>
        <bottom style="thin">
          <color theme="0" tint="-0.499984740745262"/>
        </bottom>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border>
        <bottom style="thin">
          <color theme="0" tint="-0.499984740745262"/>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s>
  <tableStyles count="0" defaultTableStyle="TableStyleMedium2" defaultPivotStyle="PivotStyleLight16"/>
  <colors>
    <mruColors>
      <color rgb="FFFF3300"/>
      <color rgb="FFF6F369"/>
      <color rgb="FFFFFF66"/>
      <color rgb="FFFFFF99"/>
      <color rgb="FF8BCD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374388</xdr:colOff>
      <xdr:row>0</xdr:row>
      <xdr:rowOff>8467</xdr:rowOff>
    </xdr:from>
    <xdr:to>
      <xdr:col>6</xdr:col>
      <xdr:colOff>695855</xdr:colOff>
      <xdr:row>2</xdr:row>
      <xdr:rowOff>694299</xdr:rowOff>
    </xdr:to>
    <xdr:pic>
      <xdr:nvPicPr>
        <xdr:cNvPr id="4" name="Picture 3">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1855" y="8467"/>
          <a:ext cx="2683667" cy="1058365"/>
        </a:xfrm>
        <a:prstGeom prst="rect">
          <a:avLst/>
        </a:prstGeom>
      </xdr:spPr>
    </xdr:pic>
    <xdr:clientData/>
  </xdr:twoCellAnchor>
  <xdr:twoCellAnchor editAs="oneCell">
    <xdr:from>
      <xdr:col>0</xdr:col>
      <xdr:colOff>0</xdr:colOff>
      <xdr:row>0</xdr:row>
      <xdr:rowOff>33867</xdr:rowOff>
    </xdr:from>
    <xdr:to>
      <xdr:col>3</xdr:col>
      <xdr:colOff>285116</xdr:colOff>
      <xdr:row>3</xdr:row>
      <xdr:rowOff>7761</xdr:rowOff>
    </xdr:to>
    <xdr:pic>
      <xdr:nvPicPr>
        <xdr:cNvPr id="5" name="Picture 4">
          <a:extLst>
            <a:ext uri="{FF2B5EF4-FFF2-40B4-BE49-F238E27FC236}">
              <a16:creationId xmlns:a16="http://schemas.microsoft.com/office/drawing/2014/main" id="{5E7F1CF3-FB8F-41AF-BBA3-A952B0253A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33867"/>
          <a:ext cx="2452583" cy="1049161"/>
        </a:xfrm>
        <a:prstGeom prst="rect">
          <a:avLst/>
        </a:prstGeom>
      </xdr:spPr>
    </xdr:pic>
    <xdr:clientData/>
  </xdr:twoCellAnchor>
</xdr:wsDr>
</file>

<file path=xl/tables/table1.xml><?xml version="1.0" encoding="utf-8"?>
<table xmlns="http://schemas.openxmlformats.org/spreadsheetml/2006/main" id="1" name="Table1" displayName="Table1" ref="A4:C13" totalsRowShown="0" headerRowDxfId="19" dataDxfId="17" headerRowBorderDxfId="18" tableBorderDxfId="16" totalsRowBorderDxfId="15">
  <tableColumns count="3">
    <tableColumn id="1" name="Variable" dataDxfId="14"/>
    <tableColumn id="2" name="Number" dataDxfId="13"/>
    <tableColumn id="3" name="Description" dataDxfId="12"/>
  </tableColumns>
  <tableStyleInfo name="TableStyleMedium16" showFirstColumn="0" showLastColumn="0" showRowStripes="1" showColumnStripes="0"/>
</table>
</file>

<file path=xl/tables/table2.xml><?xml version="1.0" encoding="utf-8"?>
<table xmlns="http://schemas.openxmlformats.org/spreadsheetml/2006/main" id="4" name="Table134" displayName="Table134" ref="A5:C13" headerRowCount="0" totalsRowShown="0" headerRowDxfId="11" dataDxfId="9" headerRowBorderDxfId="10" tableBorderDxfId="8" totalsRowBorderDxfId="7">
  <tableColumns count="3">
    <tableColumn id="1" name="Variable" headerRowDxfId="6" dataDxfId="5"/>
    <tableColumn id="2" name="Number" headerRowDxfId="4" dataDxfId="3"/>
    <tableColumn id="3" name="Description" headerRowDxfId="2" dataDxfId="1"/>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s://files.asprtracie.hhs.gov/documents/aspr-tracie-hcc-surge-capacity-pilot-summary-of-findings-redacted.pdf" TargetMode="External"/><Relationship Id="rId2" Type="http://schemas.openxmlformats.org/officeDocument/2006/relationships/hyperlink" Target="https://www.phe.gov/preparedness/planning/hpp/reports/documents/2017-2022-healthcare-pr-capablities.pdf" TargetMode="External"/><Relationship Id="rId1" Type="http://schemas.openxmlformats.org/officeDocument/2006/relationships/hyperlink" Target="https://asprtracie.hhs.gov/hcc-resources" TargetMode="External"/><Relationship Id="rId5" Type="http://schemas.openxmlformats.org/officeDocument/2006/relationships/printerSettings" Target="../printerSettings/printerSettings5.bin"/><Relationship Id="rId4" Type="http://schemas.openxmlformats.org/officeDocument/2006/relationships/hyperlink" Target="https://files.asprtracie.hhs.gov/documents/aspr-tracie-surge-discharge-template-description-50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3:I16"/>
  <sheetViews>
    <sheetView tabSelected="1" zoomScale="90" zoomScaleNormal="90" zoomScalePageLayoutView="115" workbookViewId="0">
      <selection activeCell="B10" sqref="B10:I10"/>
    </sheetView>
  </sheetViews>
  <sheetFormatPr defaultColWidth="8.6640625" defaultRowHeight="14.4"/>
  <cols>
    <col min="1" max="1" width="14.33203125" customWidth="1"/>
    <col min="6" max="6" width="17.109375" customWidth="1"/>
    <col min="7" max="7" width="22.44140625" customWidth="1"/>
    <col min="8" max="8" width="43.6640625" customWidth="1"/>
    <col min="9" max="9" width="46.6640625" customWidth="1"/>
  </cols>
  <sheetData>
    <row r="3" spans="1:9" ht="55.5" customHeight="1" thickBot="1"/>
    <row r="4" spans="1:9" ht="21" customHeight="1">
      <c r="A4" s="45" t="s">
        <v>45</v>
      </c>
      <c r="B4" s="46"/>
      <c r="C4" s="46"/>
      <c r="D4" s="46"/>
      <c r="E4" s="46"/>
      <c r="F4" s="46"/>
      <c r="G4" s="46"/>
      <c r="H4" s="46"/>
      <c r="I4" s="46"/>
    </row>
    <row r="5" spans="1:9" ht="21.75" customHeight="1" thickBot="1">
      <c r="A5" s="47"/>
      <c r="B5" s="48"/>
      <c r="C5" s="48"/>
      <c r="D5" s="48"/>
      <c r="E5" s="48"/>
      <c r="F5" s="48"/>
      <c r="G5" s="48"/>
      <c r="H5" s="48"/>
      <c r="I5" s="48"/>
    </row>
    <row r="6" spans="1:9" ht="172.5" customHeight="1">
      <c r="A6" s="35" t="s">
        <v>25</v>
      </c>
      <c r="B6" s="49" t="s">
        <v>67</v>
      </c>
      <c r="C6" s="49"/>
      <c r="D6" s="49"/>
      <c r="E6" s="49"/>
      <c r="F6" s="49"/>
      <c r="G6" s="49"/>
      <c r="H6" s="49"/>
      <c r="I6" s="49"/>
    </row>
    <row r="7" spans="1:9" ht="90.75" customHeight="1" thickBot="1">
      <c r="A7" s="36" t="s">
        <v>41</v>
      </c>
      <c r="B7" s="54" t="s">
        <v>68</v>
      </c>
      <c r="C7" s="54"/>
      <c r="D7" s="54"/>
      <c r="E7" s="54"/>
      <c r="F7" s="54"/>
      <c r="G7" s="54"/>
      <c r="H7" s="54"/>
      <c r="I7" s="54"/>
    </row>
    <row r="8" spans="1:9" ht="11.25" customHeight="1" thickBot="1">
      <c r="A8" s="11"/>
      <c r="B8" s="12"/>
      <c r="C8" s="12"/>
      <c r="D8" s="12"/>
      <c r="E8" s="12"/>
      <c r="F8" s="12"/>
      <c r="G8" s="12"/>
      <c r="H8" s="12"/>
      <c r="I8" s="12"/>
    </row>
    <row r="9" spans="1:9" ht="31.5" customHeight="1">
      <c r="A9" s="50" t="s">
        <v>3</v>
      </c>
      <c r="B9" s="51"/>
      <c r="C9" s="51"/>
      <c r="D9" s="51"/>
      <c r="E9" s="51"/>
      <c r="F9" s="51"/>
      <c r="G9" s="51"/>
      <c r="H9" s="51"/>
      <c r="I9" s="51"/>
    </row>
    <row r="10" spans="1:9" ht="60.75" customHeight="1">
      <c r="A10" s="10" t="s">
        <v>26</v>
      </c>
      <c r="B10" s="52" t="s">
        <v>55</v>
      </c>
      <c r="C10" s="52"/>
      <c r="D10" s="52"/>
      <c r="E10" s="52"/>
      <c r="F10" s="52"/>
      <c r="G10" s="52"/>
      <c r="H10" s="52"/>
      <c r="I10" s="52"/>
    </row>
    <row r="11" spans="1:9" ht="70.95" customHeight="1">
      <c r="A11" s="37" t="s">
        <v>42</v>
      </c>
      <c r="B11" s="55" t="s">
        <v>56</v>
      </c>
      <c r="C11" s="56"/>
      <c r="D11" s="56"/>
      <c r="E11" s="56"/>
      <c r="F11" s="56"/>
      <c r="G11" s="56"/>
      <c r="H11" s="56"/>
      <c r="I11" s="57"/>
    </row>
    <row r="12" spans="1:9" ht="187.5" customHeight="1">
      <c r="A12" s="37" t="s">
        <v>57</v>
      </c>
      <c r="B12" s="55" t="s">
        <v>69</v>
      </c>
      <c r="C12" s="56"/>
      <c r="D12" s="56"/>
      <c r="E12" s="56"/>
      <c r="F12" s="56"/>
      <c r="G12" s="56"/>
      <c r="H12" s="56"/>
      <c r="I12" s="57"/>
    </row>
    <row r="13" spans="1:9" ht="148.19999999999999" customHeight="1">
      <c r="A13" s="43" t="s">
        <v>43</v>
      </c>
      <c r="B13" s="53" t="s">
        <v>70</v>
      </c>
      <c r="C13" s="53"/>
      <c r="D13" s="53"/>
      <c r="E13" s="53"/>
      <c r="F13" s="53"/>
      <c r="G13" s="53"/>
      <c r="H13" s="53"/>
      <c r="I13" s="53"/>
    </row>
    <row r="16" spans="1:9">
      <c r="A16" s="42"/>
    </row>
  </sheetData>
  <sheetProtection algorithmName="SHA-512" hashValue="oWOXjuadkwTbvf4mqy56WjzRfITWSG8Q5MR+QkW4kYMrigCVZiuCqOeYjcZGuWBP15f4aKJgfrA0oY16TRLU2Q==" saltValue="9faIJaAkpvMBgQ9ywpyBpQ==" spinCount="100000" sheet="1" objects="1" scenarios="1"/>
  <mergeCells count="8">
    <mergeCell ref="A4:I5"/>
    <mergeCell ref="B6:I6"/>
    <mergeCell ref="A9:I9"/>
    <mergeCell ref="B10:I10"/>
    <mergeCell ref="B13:I13"/>
    <mergeCell ref="B7:I7"/>
    <mergeCell ref="B11:I11"/>
    <mergeCell ref="B12:I12"/>
  </mergeCells>
  <pageMargins left="0.7" right="0.7" top="0.75" bottom="0.75" header="0.3" footer="0.3"/>
  <pageSetup scale="6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C14"/>
  <sheetViews>
    <sheetView zoomScale="90" zoomScaleNormal="90" zoomScalePageLayoutView="111" workbookViewId="0">
      <selection activeCell="B5" sqref="B5"/>
    </sheetView>
  </sheetViews>
  <sheetFormatPr defaultColWidth="9.109375" defaultRowHeight="14.4"/>
  <cols>
    <col min="1" max="1" width="23.6640625" style="13" bestFit="1" customWidth="1"/>
    <col min="2" max="2" width="15.6640625" style="13" customWidth="1"/>
    <col min="3" max="3" width="75.6640625" style="26" customWidth="1"/>
    <col min="4" max="16384" width="9.109375" style="13"/>
  </cols>
  <sheetData>
    <row r="1" spans="1:3" s="22" customFormat="1" ht="45.75" customHeight="1">
      <c r="A1" s="16" t="s">
        <v>28</v>
      </c>
      <c r="B1" s="17"/>
      <c r="C1" s="17"/>
    </row>
    <row r="2" spans="1:3" s="22" customFormat="1" ht="12.75" customHeight="1">
      <c r="A2" s="18"/>
      <c r="B2" s="18"/>
      <c r="C2" s="18"/>
    </row>
    <row r="3" spans="1:3" s="22" customFormat="1" ht="30.75" customHeight="1">
      <c r="A3" s="27" t="s">
        <v>29</v>
      </c>
      <c r="B3" s="44"/>
      <c r="C3" s="28"/>
    </row>
    <row r="4" spans="1:3" ht="27" customHeight="1">
      <c r="A4" s="14" t="s">
        <v>30</v>
      </c>
      <c r="B4" s="15" t="s">
        <v>21</v>
      </c>
      <c r="C4" s="15" t="s">
        <v>31</v>
      </c>
    </row>
    <row r="5" spans="1:3" ht="52.5" customHeight="1">
      <c r="A5" s="19" t="s">
        <v>58</v>
      </c>
      <c r="B5" s="31"/>
      <c r="C5" s="24" t="s">
        <v>71</v>
      </c>
    </row>
    <row r="6" spans="1:3" ht="86.4">
      <c r="A6" s="20" t="s">
        <v>47</v>
      </c>
      <c r="B6" s="30"/>
      <c r="C6" s="23" t="s">
        <v>89</v>
      </c>
    </row>
    <row r="7" spans="1:3" ht="72">
      <c r="A7" s="20" t="s">
        <v>59</v>
      </c>
      <c r="B7" s="32"/>
      <c r="C7" s="23" t="s">
        <v>72</v>
      </c>
    </row>
    <row r="8" spans="1:3" ht="43.2">
      <c r="A8" s="19" t="s">
        <v>33</v>
      </c>
      <c r="B8" s="32"/>
      <c r="C8" s="24" t="s">
        <v>73</v>
      </c>
    </row>
    <row r="9" spans="1:3" ht="86.4">
      <c r="A9" s="19" t="s">
        <v>60</v>
      </c>
      <c r="B9" s="32"/>
      <c r="C9" s="24" t="s">
        <v>62</v>
      </c>
    </row>
    <row r="10" spans="1:3" ht="120" customHeight="1">
      <c r="A10" s="19" t="s">
        <v>61</v>
      </c>
      <c r="B10" s="32"/>
      <c r="C10" s="24" t="s">
        <v>74</v>
      </c>
    </row>
    <row r="11" spans="1:3" ht="88.2" customHeight="1">
      <c r="A11" s="19" t="s">
        <v>88</v>
      </c>
      <c r="B11" s="32"/>
      <c r="C11" s="24" t="s">
        <v>75</v>
      </c>
    </row>
    <row r="12" spans="1:3" ht="43.2">
      <c r="A12" s="19" t="s">
        <v>46</v>
      </c>
      <c r="B12" s="32"/>
      <c r="C12" s="24" t="s">
        <v>76</v>
      </c>
    </row>
    <row r="13" spans="1:3" ht="49.95" customHeight="1">
      <c r="A13" s="21" t="s">
        <v>32</v>
      </c>
      <c r="B13" s="29">
        <f>IF(ISNUMBER(B6),(B5+B7+B8)-B6+(B9+B10+B11),0)</f>
        <v>0</v>
      </c>
      <c r="C13" s="25" t="s">
        <v>44</v>
      </c>
    </row>
    <row r="14" spans="1:3" ht="15.6" customHeight="1">
      <c r="A14" s="58"/>
      <c r="B14" s="59"/>
      <c r="C14" s="60"/>
    </row>
  </sheetData>
  <sheetProtection algorithmName="SHA-512" hashValue="flfO0+QUGFWQjUUqgNCPKDh4oqtDPkafak4zoQQaPokibyjKh15Del5NNyOIziYLwE50ROsHuBjQrA5nbQ9+5Q==" saltValue="VqmKAKrnq03O9ftLJy3Waw==" spinCount="100000" sheet="1" objects="1" scenarios="1"/>
  <mergeCells count="1">
    <mergeCell ref="A14:C14"/>
  </mergeCells>
  <dataValidations xWindow="279" yWindow="554" count="9">
    <dataValidation type="whole" operator="greaterThanOrEqual" allowBlank="1" showInputMessage="1" showErrorMessage="1" errorTitle="Operating Room Beds" error="_x000a_Please review your entry._x000a_Operating Room Beds must be greater than or equal to zero." sqref="B12">
      <formula1>0</formula1>
    </dataValidation>
    <dataValidation type="whole" operator="greaterThanOrEqual" allowBlank="1" showInputMessage="1" showErrorMessage="1" errorTitle="Average Daily Occupancy" error="_x000a_Please review your entry._x000a_Average Daily Occupancy must be greater than or equal to zero." sqref="B6">
      <formula1>0</formula1>
    </dataValidation>
    <dataValidation type="whole" operator="greaterThanOrEqual" allowBlank="1" showInputMessage="1" showErrorMessage="1" errorTitle="ICU Beds" error="_x000a_Please review your entry._x000a_ICU Beds must be greater than or equal to zero." promptTitle="ICU Beds Validation" prompt="_x000a_Please include Pediatric and Specialty ICU Beds, but not NICU beds, in this entry" sqref="B7">
      <formula1>0</formula1>
    </dataValidation>
    <dataValidation allowBlank="1" showInputMessage="1" showErrorMessage="1" promptTitle="Total Initial Surge Capacity" prompt="Calculation: (Floor Beds + ICU Beds + Monitored/Stepdown Beds) - Average Daily Occupancy + (Closed/Inactive Floor Beds + Pre-induction, Post Anesthesia and Procedural Beds + Surge Discharge) = Total Initial Surge Capacity Estimate" sqref="B13"/>
    <dataValidation type="whole" operator="greaterThanOrEqual" allowBlank="1" showInputMessage="1" showErrorMessage="1" errorTitle="Floor Beds" error="_x000a_Please review your entry._x000a_Floor Beds must be greater than or equal to zero." sqref="B5">
      <formula1>0</formula1>
    </dataValidation>
    <dataValidation type="whole" operator="greaterThanOrEqual" allowBlank="1" showInputMessage="1" showErrorMessage="1" errorTitle="Monitored / Stepdown Beds" error="_x000a_Please review your entry._x000a_Monitored / Stepdown Beds must be greater than or equal to zero." sqref="B8">
      <formula1>0</formula1>
    </dataValidation>
    <dataValidation type="whole" operator="greaterThanOrEqual" allowBlank="1" showInputMessage="1" showErrorMessage="1" errorTitle="Closed/Inactive Floor Beds" error="_x000a_Please review your entry._x000a_Closed/Inactive Floor Beds must be greater than or equal to zero." sqref="B9">
      <formula1>0</formula1>
    </dataValidation>
    <dataValidation type="whole" operator="greaterThanOrEqual" allowBlank="1" showInputMessage="1" showErrorMessage="1" errorTitle="Pre-induction, Post Anesthesia" error="_x000a_Please review your entry._x000a_Pre-induction, Post Anesthesia and Procedural Beds must be greater than or equal to zero." sqref="B10">
      <formula1>0</formula1>
    </dataValidation>
    <dataValidation type="whole" operator="greaterThanOrEqual" allowBlank="1" showInputMessage="1" showErrorMessage="1" errorTitle="Surge Discharge (# of Patients)" error="_x000a_Please review your entry._x000a_Surge Discharge (# of Patients) must be greater than or equal to zero." sqref="B11">
      <formula1>0</formula1>
    </dataValidation>
  </dataValidations>
  <pageMargins left="0.7" right="0.7" top="0.75" bottom="0.75" header="0.3" footer="0.3"/>
  <pageSetup scale="60" fitToHeight="2" orientation="landscape" r:id="rId1"/>
  <rowBreaks count="1" manualBreakCount="1">
    <brk id="13" max="16383" man="1"/>
  </rowBreak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6"/>
  <sheetViews>
    <sheetView workbookViewId="0">
      <selection activeCell="B5" sqref="B5"/>
    </sheetView>
  </sheetViews>
  <sheetFormatPr defaultRowHeight="14.4"/>
  <cols>
    <col min="1" max="1" width="28.6640625" customWidth="1"/>
    <col min="2" max="2" width="13.88671875" customWidth="1"/>
    <col min="3" max="3" width="80.33203125" customWidth="1"/>
  </cols>
  <sheetData>
    <row r="1" spans="1:31" s="22" customFormat="1" ht="45.75" customHeight="1">
      <c r="A1" s="16" t="s">
        <v>63</v>
      </c>
      <c r="B1" s="17"/>
      <c r="C1" s="17"/>
    </row>
    <row r="2" spans="1:31" ht="9.6" customHeight="1">
      <c r="A2" s="18"/>
      <c r="B2" s="18"/>
      <c r="C2" s="18"/>
    </row>
    <row r="3" spans="1:31" ht="74.25" customHeight="1">
      <c r="A3" s="61" t="s">
        <v>77</v>
      </c>
      <c r="B3" s="62"/>
      <c r="C3" s="62"/>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c r="A4" s="38" t="s">
        <v>30</v>
      </c>
      <c r="B4" s="38" t="s">
        <v>21</v>
      </c>
      <c r="C4" s="38" t="s">
        <v>31</v>
      </c>
    </row>
    <row r="5" spans="1:31" ht="34.5" customHeight="1">
      <c r="A5" s="40" t="s">
        <v>80</v>
      </c>
      <c r="B5" s="41"/>
      <c r="C5" s="24" t="s">
        <v>87</v>
      </c>
    </row>
    <row r="6" spans="1:31" ht="52.5" customHeight="1">
      <c r="A6" s="40" t="s">
        <v>49</v>
      </c>
      <c r="B6" s="41"/>
      <c r="C6" s="24" t="s">
        <v>81</v>
      </c>
    </row>
    <row r="7" spans="1:31" ht="33.75" customHeight="1">
      <c r="A7" s="19" t="s">
        <v>36</v>
      </c>
      <c r="B7" s="32"/>
      <c r="C7" s="24" t="s">
        <v>82</v>
      </c>
    </row>
    <row r="8" spans="1:31" ht="27.75" customHeight="1">
      <c r="A8" s="19" t="s">
        <v>50</v>
      </c>
      <c r="B8" s="41"/>
      <c r="C8" s="24" t="s">
        <v>83</v>
      </c>
    </row>
    <row r="9" spans="1:31" ht="27.75" customHeight="1">
      <c r="A9" s="19" t="s">
        <v>79</v>
      </c>
      <c r="B9" s="41"/>
      <c r="C9" s="24" t="s">
        <v>64</v>
      </c>
    </row>
    <row r="10" spans="1:31">
      <c r="A10" s="19" t="s">
        <v>48</v>
      </c>
      <c r="B10" s="32"/>
      <c r="C10" s="24" t="s">
        <v>84</v>
      </c>
    </row>
    <row r="11" spans="1:31" ht="43.2">
      <c r="A11" s="19" t="s">
        <v>51</v>
      </c>
      <c r="B11" s="32"/>
      <c r="C11" s="24" t="s">
        <v>78</v>
      </c>
    </row>
    <row r="12" spans="1:31" ht="26.25" customHeight="1">
      <c r="A12" s="19" t="s">
        <v>52</v>
      </c>
      <c r="B12" s="32"/>
      <c r="C12" s="24" t="s">
        <v>85</v>
      </c>
    </row>
    <row r="13" spans="1:31" ht="24" customHeight="1">
      <c r="A13" s="19" t="s">
        <v>53</v>
      </c>
      <c r="B13" s="32"/>
      <c r="C13" s="24" t="s">
        <v>86</v>
      </c>
    </row>
    <row r="14" spans="1:31">
      <c r="A14" s="63"/>
      <c r="B14" s="64"/>
      <c r="C14" s="65"/>
    </row>
    <row r="15" spans="1:31" ht="86.4" customHeight="1">
      <c r="A15" s="34" t="s">
        <v>54</v>
      </c>
      <c r="B15" s="66"/>
      <c r="C15" s="67"/>
    </row>
    <row r="16" spans="1:31">
      <c r="A16" s="58"/>
      <c r="B16" s="59"/>
      <c r="C16" s="60"/>
    </row>
  </sheetData>
  <sheetProtection algorithmName="SHA-512" hashValue="PohTi8WBnjwcO82znbW7j4GJokOHLZQBNAcWBwPw6oXCd9Kz4mTwhSp1ZHmkrM9ZgSpYahsZEX42P76aLEUo/Q==" saltValue="qA7UJuqLjdnrJueMkuOPQw==" spinCount="100000" sheet="1" objects="1" scenarios="1"/>
  <mergeCells count="4">
    <mergeCell ref="A16:C16"/>
    <mergeCell ref="A3:C3"/>
    <mergeCell ref="A14:C14"/>
    <mergeCell ref="B15:C15"/>
  </mergeCells>
  <dataValidations count="9">
    <dataValidation type="whole" operator="greaterThanOrEqual" allowBlank="1" showInputMessage="1" showErrorMessage="1" errorTitle="Adult Psychiatric" error="_x000a_Please review your entry._x000a_Adult Psychiatric must be greater than or equal to zero." sqref="B13">
      <formula1>0</formula1>
    </dataValidation>
    <dataValidation type="whole" operator="greaterThanOrEqual" allowBlank="1" showInputMessage="1" showErrorMessage="1" errorTitle="Burn ICU" error="_x000a_Please review your entry._x000a_Burn ICU must be greater than or equal to zero." sqref="B5">
      <formula1>0</formula1>
    </dataValidation>
    <dataValidation type="whole" operator="greaterThanOrEqual" allowBlank="1" showInputMessage="1" showErrorMessage="1" errorTitle="Burn Floor Beds" error="_x000a_Please review your entry._x000a_Burn Floor Beds must be greater than or equal to zero." sqref="B6">
      <formula1>0</formula1>
    </dataValidation>
    <dataValidation type="whole" operator="greaterThanOrEqual" allowBlank="1" showInputMessage="1" showErrorMessage="1" errorTitle="Neonatal ICU (NICU)" error="_x000a_Please review your entry._x000a_Neonatal ICU (NICU) must be greater than or equal to zero." sqref="B7">
      <formula1>0</formula1>
    </dataValidation>
    <dataValidation type="whole" operator="greaterThanOrEqual" allowBlank="1" showInputMessage="1" showErrorMessage="1" errorTitle="Nursery Beds" error="_x000a_Please review your entry._x000a_Nursery Beds must be greater than or equal to zero." sqref="B8">
      <formula1>0</formula1>
    </dataValidation>
    <dataValidation type="whole" operator="greaterThanOrEqual" allowBlank="1" showInputMessage="1" showErrorMessage="1" errorTitle="Level of Nursery/NICU Care" error="_x000a_Please review your entry._x000a_Level or Nursery/NICU Care must be greater than zero." sqref="B9">
      <formula1>0</formula1>
    </dataValidation>
    <dataValidation type="whole" operator="greaterThanOrEqual" allowBlank="1" showInputMessage="1" showErrorMessage="1" errorTitle="Pediatric ICU" error="_x000a_Please review your entry._x000a_Pediatric ICU must be greater than or equal to zero." sqref="B10">
      <formula1>0</formula1>
    </dataValidation>
    <dataValidation type="whole" operator="greaterThanOrEqual" allowBlank="1" showInputMessage="1" showErrorMessage="1" errorTitle="Pediatric Floor Beds (Inpatient)" error="_x000a_Please review your entry._x000a_Pediatrics Floor Beds (Inpatient) must be greater than or equal to zero." sqref="B11">
      <formula1>0</formula1>
    </dataValidation>
    <dataValidation type="whole" operator="greaterThanOrEqual" allowBlank="1" showInputMessage="1" showErrorMessage="1" errorTitle="Pediatric Psychiatric" error="_x000a_Please review your entry._x000a_Pediatric Psychiatric must be greater than or equal to zero." sqref="B12">
      <formula1>0</formula1>
    </dataValidation>
  </dataValidations>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35"/>
  <sheetViews>
    <sheetView workbookViewId="0">
      <selection activeCell="L2" sqref="L2"/>
    </sheetView>
  </sheetViews>
  <sheetFormatPr defaultColWidth="8.6640625" defaultRowHeight="14.4"/>
  <cols>
    <col min="1" max="1" width="11" bestFit="1" customWidth="1"/>
    <col min="2" max="2" width="12.109375" bestFit="1" customWidth="1"/>
    <col min="3" max="3" width="14.6640625" bestFit="1" customWidth="1"/>
    <col min="4" max="4" width="30.33203125" bestFit="1" customWidth="1"/>
    <col min="5" max="5" width="30.33203125" customWidth="1"/>
    <col min="6" max="6" width="1.6640625" style="5" customWidth="1"/>
    <col min="8" max="8" width="11" bestFit="1" customWidth="1"/>
    <col min="10" max="10" width="18.6640625" bestFit="1" customWidth="1"/>
  </cols>
  <sheetData>
    <row r="1" spans="1:12">
      <c r="A1" t="e">
        <f>#REF!</f>
        <v>#REF!</v>
      </c>
      <c r="B1" t="e">
        <f>#REF!</f>
        <v>#REF!</v>
      </c>
      <c r="C1" t="e">
        <f>#REF!</f>
        <v>#REF!</v>
      </c>
      <c r="D1" t="e">
        <f>#REF!</f>
        <v>#REF!</v>
      </c>
      <c r="E1" t="e">
        <f>#REF!</f>
        <v>#REF!</v>
      </c>
      <c r="G1" t="s">
        <v>22</v>
      </c>
      <c r="H1" t="e">
        <f>A1</f>
        <v>#REF!</v>
      </c>
      <c r="I1" t="s">
        <v>23</v>
      </c>
      <c r="J1" t="s">
        <v>5</v>
      </c>
      <c r="K1" t="s">
        <v>6</v>
      </c>
      <c r="L1" t="s">
        <v>24</v>
      </c>
    </row>
    <row r="2" spans="1:12">
      <c r="A2" s="7" t="e">
        <f>#REF!</f>
        <v>#REF!</v>
      </c>
      <c r="B2">
        <v>1</v>
      </c>
      <c r="C2" s="6" t="e">
        <f>#REF!</f>
        <v>#REF!</v>
      </c>
      <c r="D2" s="6" t="e">
        <f>#REF!</f>
        <v>#REF!</v>
      </c>
      <c r="E2" s="9" t="e">
        <f>#REF!</f>
        <v>#REF!</v>
      </c>
      <c r="F2" s="8"/>
      <c r="G2">
        <v>1</v>
      </c>
      <c r="H2" s="4">
        <f>IFERROR(INDEX($A$2:$A$31,MATCH(1,INDEX(($A$2:$A$31=LARGE($A$2:$A$31,ROWS(H$1:H1)))*(COUNTIF(H$1:H1,$A$2:$A$31)=0),),0)),0)</f>
        <v>0</v>
      </c>
      <c r="I2" s="4">
        <f>IFERROR(INDEX($B$2:$B$90,MATCH(1,INDEX(($A$2:$A$90=LARGE($A$2:$A$90,ROWS(I$1:I1)))*(COUNTIF(I$1:I1,$B$2:$B$90)=0),),0)),0)</f>
        <v>0</v>
      </c>
      <c r="J2" s="4" t="str">
        <f t="shared" ref="J2:J31" si="0">IF(ISNA(VLOOKUP($I2,HPP_List,2,FALSE)),"",VLOOKUP($I2,HPP_List,2,FALSE))</f>
        <v/>
      </c>
      <c r="K2" s="4" t="str">
        <f t="shared" ref="K2:K31" si="1">IF(ISNA(VLOOKUP($I2,HPP_List,3,FALSE)),"",VLOOKUP($I2,HPP_List,3,FALSE))</f>
        <v/>
      </c>
      <c r="L2" s="4" t="str">
        <f t="shared" ref="L2:L31" si="2">IF(ISNA(VLOOKUP($I2,HPP_List,4,FALSE)),"",VLOOKUP($I2,HPP_List,4,FALSE))</f>
        <v/>
      </c>
    </row>
    <row r="3" spans="1:12">
      <c r="A3" s="7" t="e">
        <f>#REF!</f>
        <v>#REF!</v>
      </c>
      <c r="B3">
        <v>2</v>
      </c>
      <c r="C3" s="6" t="e">
        <f>#REF!</f>
        <v>#REF!</v>
      </c>
      <c r="D3" s="6" t="e">
        <f>#REF!</f>
        <v>#REF!</v>
      </c>
      <c r="E3" s="9" t="e">
        <f>#REF!</f>
        <v>#REF!</v>
      </c>
      <c r="F3" s="8"/>
      <c r="G3">
        <v>2</v>
      </c>
      <c r="H3" s="4">
        <f>IFERROR(INDEX($A$2:$A$31,MATCH(1,INDEX(($A$2:$A$31=LARGE($A$2:$A$31,ROWS(H$1:H2)))*(COUNTIF(H$1:H2,$A$2:$A$31)=0),),0)),H2)</f>
        <v>0</v>
      </c>
      <c r="I3" s="4">
        <f>IFERROR(INDEX($B$2:$B$90,MATCH(1,INDEX(($A$2:$A$90=LARGE($A$2:$A$90,ROWS(I$1:I2)))*(COUNTIF(I$1:I2,$B$2:$B$90)=0),),0)),0)</f>
        <v>0</v>
      </c>
      <c r="J3" s="4" t="str">
        <f t="shared" si="0"/>
        <v/>
      </c>
      <c r="K3" s="4" t="str">
        <f t="shared" si="1"/>
        <v/>
      </c>
      <c r="L3" s="4" t="str">
        <f t="shared" si="2"/>
        <v/>
      </c>
    </row>
    <row r="4" spans="1:12">
      <c r="A4" s="7" t="e">
        <f>#REF!</f>
        <v>#REF!</v>
      </c>
      <c r="B4">
        <v>3</v>
      </c>
      <c r="C4" s="6" t="e">
        <f>#REF!</f>
        <v>#REF!</v>
      </c>
      <c r="D4" s="6" t="e">
        <f>#REF!</f>
        <v>#REF!</v>
      </c>
      <c r="E4" s="9" t="e">
        <f>#REF!</f>
        <v>#REF!</v>
      </c>
      <c r="F4" s="8"/>
      <c r="G4">
        <v>3</v>
      </c>
      <c r="H4" s="4">
        <f>IFERROR(INDEX($A$2:$A$31,MATCH(1,INDEX(($A$2:$A$31=LARGE($A$2:$A$31,ROWS(H$1:H3)))*(COUNTIF(H$1:H3,$A$2:$A$31)=0),),0)),H3)</f>
        <v>0</v>
      </c>
      <c r="I4" s="4">
        <f>IFERROR(INDEX($B$2:$B$90,MATCH(1,INDEX(($A$2:$A$90=LARGE($A$2:$A$90,ROWS(I$1:I3)))*(COUNTIF(I$1:I3,$B$2:$B$90)=0),),0)),0)</f>
        <v>0</v>
      </c>
      <c r="J4" s="4" t="str">
        <f t="shared" si="0"/>
        <v/>
      </c>
      <c r="K4" s="4" t="str">
        <f t="shared" si="1"/>
        <v/>
      </c>
      <c r="L4" s="4" t="str">
        <f t="shared" si="2"/>
        <v/>
      </c>
    </row>
    <row r="5" spans="1:12">
      <c r="A5" s="7" t="e">
        <f>#REF!</f>
        <v>#REF!</v>
      </c>
      <c r="B5">
        <v>4</v>
      </c>
      <c r="C5" s="6" t="e">
        <f>#REF!</f>
        <v>#REF!</v>
      </c>
      <c r="D5" s="6" t="e">
        <f>#REF!</f>
        <v>#REF!</v>
      </c>
      <c r="E5" s="9" t="e">
        <f>#REF!</f>
        <v>#REF!</v>
      </c>
      <c r="F5" s="8"/>
      <c r="G5">
        <v>4</v>
      </c>
      <c r="H5" s="4">
        <f>IFERROR(INDEX($A$2:$A$31,MATCH(1,INDEX(($A$2:$A$31=LARGE($A$2:$A$31,ROWS(H$1:H4)))*(COUNTIF(H$1:H4,$A$2:$A$31)=0),),0)),H4)</f>
        <v>0</v>
      </c>
      <c r="I5" s="4">
        <f>IFERROR(INDEX($B$2:$B$90,MATCH(1,INDEX(($A$2:$A$90=LARGE($A$2:$A$90,ROWS(I$1:I4)))*(COUNTIF(I$1:I4,$B$2:$B$90)=0),),0)),0)</f>
        <v>0</v>
      </c>
      <c r="J5" s="4" t="str">
        <f t="shared" si="0"/>
        <v/>
      </c>
      <c r="K5" s="4" t="str">
        <f t="shared" si="1"/>
        <v/>
      </c>
      <c r="L5" s="4" t="str">
        <f t="shared" si="2"/>
        <v/>
      </c>
    </row>
    <row r="6" spans="1:12">
      <c r="A6" s="7" t="e">
        <f>#REF!</f>
        <v>#REF!</v>
      </c>
      <c r="B6">
        <v>5</v>
      </c>
      <c r="C6" s="6" t="e">
        <f>#REF!</f>
        <v>#REF!</v>
      </c>
      <c r="D6" s="6" t="e">
        <f>#REF!</f>
        <v>#REF!</v>
      </c>
      <c r="E6" s="9" t="e">
        <f>#REF!</f>
        <v>#REF!</v>
      </c>
      <c r="F6" s="8"/>
      <c r="G6">
        <v>5</v>
      </c>
      <c r="H6" s="4">
        <f>IFERROR(INDEX($A$2:$A$31,MATCH(1,INDEX(($A$2:$A$31=LARGE($A$2:$A$31,ROWS(H$1:H5)))*(COUNTIF(H$1:H5,$A$2:$A$31)=0),),0)),H5)</f>
        <v>0</v>
      </c>
      <c r="I6" s="4">
        <f>IFERROR(INDEX($B$2:$B$90,MATCH(1,INDEX(($A$2:$A$90=LARGE($A$2:$A$90,ROWS(I$1:I5)))*(COUNTIF(I$1:I5,$B$2:$B$90)=0),),0)),0)</f>
        <v>0</v>
      </c>
      <c r="J6" s="4" t="str">
        <f t="shared" si="0"/>
        <v/>
      </c>
      <c r="K6" s="4" t="str">
        <f t="shared" si="1"/>
        <v/>
      </c>
      <c r="L6" s="4" t="str">
        <f t="shared" si="2"/>
        <v/>
      </c>
    </row>
    <row r="7" spans="1:12">
      <c r="A7" s="7" t="e">
        <f>#REF!</f>
        <v>#REF!</v>
      </c>
      <c r="B7">
        <v>6</v>
      </c>
      <c r="C7" s="6" t="e">
        <f>#REF!</f>
        <v>#REF!</v>
      </c>
      <c r="D7" s="6" t="e">
        <f>#REF!</f>
        <v>#REF!</v>
      </c>
      <c r="E7" s="9" t="e">
        <f>#REF!</f>
        <v>#REF!</v>
      </c>
      <c r="F7" s="8"/>
      <c r="G7">
        <v>6</v>
      </c>
      <c r="H7" s="4">
        <f>IFERROR(INDEX($A$2:$A$31,MATCH(1,INDEX(($A$2:$A$31=LARGE($A$2:$A$31,ROWS(H$1:H6)))*(COUNTIF(H$1:H6,$A$2:$A$31)=0),),0)),H6)</f>
        <v>0</v>
      </c>
      <c r="I7" s="4">
        <f>IFERROR(INDEX($B$2:$B$90,MATCH(1,INDEX(($A$2:$A$90=LARGE($A$2:$A$90,ROWS(I$1:I6)))*(COUNTIF(I$1:I6,$B$2:$B$90)=0),),0)),0)</f>
        <v>0</v>
      </c>
      <c r="J7" s="4" t="str">
        <f t="shared" si="0"/>
        <v/>
      </c>
      <c r="K7" s="4" t="str">
        <f t="shared" si="1"/>
        <v/>
      </c>
      <c r="L7" s="4" t="str">
        <f t="shared" si="2"/>
        <v/>
      </c>
    </row>
    <row r="8" spans="1:12">
      <c r="A8" s="7" t="e">
        <f>#REF!</f>
        <v>#REF!</v>
      </c>
      <c r="B8">
        <v>7</v>
      </c>
      <c r="C8" s="6" t="e">
        <f>#REF!</f>
        <v>#REF!</v>
      </c>
      <c r="D8" s="6" t="e">
        <f>#REF!</f>
        <v>#REF!</v>
      </c>
      <c r="E8" s="9" t="e">
        <f>#REF!</f>
        <v>#REF!</v>
      </c>
      <c r="F8" s="8"/>
      <c r="G8">
        <v>7</v>
      </c>
      <c r="H8" s="4">
        <f>IFERROR(INDEX($A$2:$A$31,MATCH(1,INDEX(($A$2:$A$31=LARGE($A$2:$A$31,ROWS(H$1:H7)))*(COUNTIF(H$1:H7,$A$2:$A$31)=0),),0)),H7)</f>
        <v>0</v>
      </c>
      <c r="I8" s="4">
        <f>IFERROR(INDEX($B$2:$B$90,MATCH(1,INDEX(($A$2:$A$90=LARGE($A$2:$A$90,ROWS(I$1:I7)))*(COUNTIF(I$1:I7,$B$2:$B$90)=0),),0)),0)</f>
        <v>0</v>
      </c>
      <c r="J8" s="4" t="str">
        <f t="shared" si="0"/>
        <v/>
      </c>
      <c r="K8" s="4" t="str">
        <f t="shared" si="1"/>
        <v/>
      </c>
      <c r="L8" s="4" t="str">
        <f t="shared" si="2"/>
        <v/>
      </c>
    </row>
    <row r="9" spans="1:12">
      <c r="A9" s="7" t="e">
        <f>#REF!</f>
        <v>#REF!</v>
      </c>
      <c r="B9">
        <v>8</v>
      </c>
      <c r="C9" s="6" t="e">
        <f>#REF!</f>
        <v>#REF!</v>
      </c>
      <c r="D9" s="6" t="e">
        <f>#REF!</f>
        <v>#REF!</v>
      </c>
      <c r="E9" s="9" t="e">
        <f>#REF!</f>
        <v>#REF!</v>
      </c>
      <c r="F9" s="8"/>
      <c r="G9">
        <v>8</v>
      </c>
      <c r="H9" s="4">
        <f>IFERROR(INDEX($A$2:$A$31,MATCH(1,INDEX(($A$2:$A$31=LARGE($A$2:$A$31,ROWS(H$1:H8)))*(COUNTIF(H$1:H8,$A$2:$A$31)=0),),0)),H8)</f>
        <v>0</v>
      </c>
      <c r="I9" s="4">
        <f>IFERROR(INDEX($B$2:$B$90,MATCH(1,INDEX(($A$2:$A$90=LARGE($A$2:$A$90,ROWS(I$1:I8)))*(COUNTIF(I$1:I8,$B$2:$B$90)=0),),0)),0)</f>
        <v>0</v>
      </c>
      <c r="J9" s="4" t="str">
        <f t="shared" si="0"/>
        <v/>
      </c>
      <c r="K9" s="4" t="str">
        <f t="shared" si="1"/>
        <v/>
      </c>
      <c r="L9" s="4" t="str">
        <f t="shared" si="2"/>
        <v/>
      </c>
    </row>
    <row r="10" spans="1:12">
      <c r="A10" s="7" t="e">
        <f>#REF!</f>
        <v>#REF!</v>
      </c>
      <c r="B10">
        <v>9</v>
      </c>
      <c r="C10" s="6" t="e">
        <f>#REF!</f>
        <v>#REF!</v>
      </c>
      <c r="D10" s="6" t="e">
        <f>#REF!</f>
        <v>#REF!</v>
      </c>
      <c r="E10" s="9" t="e">
        <f>#REF!</f>
        <v>#REF!</v>
      </c>
      <c r="F10" s="8"/>
      <c r="G10">
        <v>9</v>
      </c>
      <c r="H10" s="4">
        <f>IFERROR(INDEX($A$2:$A$31,MATCH(1,INDEX(($A$2:$A$31=LARGE($A$2:$A$31,ROWS(H$1:H9)))*(COUNTIF(H$1:H9,$A$2:$A$31)=0),),0)),H9)</f>
        <v>0</v>
      </c>
      <c r="I10" s="4">
        <f>IFERROR(INDEX($B$2:$B$90,MATCH(1,INDEX(($A$2:$A$90=LARGE($A$2:$A$90,ROWS(I$1:I9)))*(COUNTIF(I$1:I9,$B$2:$B$90)=0),),0)),0)</f>
        <v>0</v>
      </c>
      <c r="J10" s="4" t="str">
        <f t="shared" si="0"/>
        <v/>
      </c>
      <c r="K10" s="4" t="str">
        <f t="shared" si="1"/>
        <v/>
      </c>
      <c r="L10" s="4" t="str">
        <f t="shared" si="2"/>
        <v/>
      </c>
    </row>
    <row r="11" spans="1:12">
      <c r="A11" s="7" t="e">
        <f>#REF!</f>
        <v>#REF!</v>
      </c>
      <c r="B11">
        <v>10</v>
      </c>
      <c r="C11" s="6" t="e">
        <f>#REF!</f>
        <v>#REF!</v>
      </c>
      <c r="D11" s="6" t="e">
        <f>#REF!</f>
        <v>#REF!</v>
      </c>
      <c r="E11" s="9" t="e">
        <f>#REF!</f>
        <v>#REF!</v>
      </c>
      <c r="F11" s="8"/>
      <c r="G11">
        <v>10</v>
      </c>
      <c r="H11" s="4">
        <f>IFERROR(INDEX($A$2:$A$31,MATCH(1,INDEX(($A$2:$A$31=LARGE($A$2:$A$31,ROWS(H$1:H10)))*(COUNTIF(H$1:H10,$A$2:$A$31)=0),),0)),H10)</f>
        <v>0</v>
      </c>
      <c r="I11" s="4">
        <f>IFERROR(INDEX($B$2:$B$90,MATCH(1,INDEX(($A$2:$A$90=LARGE($A$2:$A$90,ROWS(I$1:I10)))*(COUNTIF(I$1:I10,$B$2:$B$90)=0),),0)),0)</f>
        <v>0</v>
      </c>
      <c r="J11" s="4" t="str">
        <f t="shared" si="0"/>
        <v/>
      </c>
      <c r="K11" s="4" t="str">
        <f t="shared" si="1"/>
        <v/>
      </c>
      <c r="L11" s="4" t="str">
        <f t="shared" si="2"/>
        <v/>
      </c>
    </row>
    <row r="12" spans="1:12">
      <c r="A12" s="7" t="e">
        <f>#REF!</f>
        <v>#REF!</v>
      </c>
      <c r="B12">
        <v>11</v>
      </c>
      <c r="C12" s="6" t="e">
        <f>#REF!</f>
        <v>#REF!</v>
      </c>
      <c r="D12" s="6" t="e">
        <f>#REF!</f>
        <v>#REF!</v>
      </c>
      <c r="E12" s="9" t="e">
        <f>#REF!</f>
        <v>#REF!</v>
      </c>
      <c r="F12" s="8"/>
      <c r="G12">
        <v>11</v>
      </c>
      <c r="H12" s="4">
        <f>IFERROR(INDEX($A$2:$A$31,MATCH(1,INDEX(($A$2:$A$31=LARGE($A$2:$A$31,ROWS(H$1:H11)))*(COUNTIF(H$1:H11,$A$2:$A$31)=0),),0)),H11)</f>
        <v>0</v>
      </c>
      <c r="I12" s="4">
        <f>IFERROR(INDEX($B$2:$B$90,MATCH(1,INDEX(($A$2:$A$90=LARGE($A$2:$A$90,ROWS(I$1:I11)))*(COUNTIF(I$1:I11,$B$2:$B$90)=0),),0)),0)</f>
        <v>0</v>
      </c>
      <c r="J12" s="4" t="str">
        <f t="shared" si="0"/>
        <v/>
      </c>
      <c r="K12" s="4" t="str">
        <f t="shared" si="1"/>
        <v/>
      </c>
      <c r="L12" s="4" t="str">
        <f t="shared" si="2"/>
        <v/>
      </c>
    </row>
    <row r="13" spans="1:12">
      <c r="A13" s="7" t="e">
        <f>#REF!</f>
        <v>#REF!</v>
      </c>
      <c r="B13">
        <v>12</v>
      </c>
      <c r="C13" s="6" t="e">
        <f>#REF!</f>
        <v>#REF!</v>
      </c>
      <c r="D13" s="6" t="e">
        <f>#REF!</f>
        <v>#REF!</v>
      </c>
      <c r="E13" s="9" t="e">
        <f>#REF!</f>
        <v>#REF!</v>
      </c>
      <c r="F13" s="8"/>
      <c r="G13">
        <v>12</v>
      </c>
      <c r="H13" s="4">
        <f>IFERROR(INDEX($A$2:$A$31,MATCH(1,INDEX(($A$2:$A$31=LARGE($A$2:$A$31,ROWS(H$1:H12)))*(COUNTIF(H$1:H12,$A$2:$A$31)=0),),0)),H12)</f>
        <v>0</v>
      </c>
      <c r="I13" s="4">
        <f>IFERROR(INDEX($B$2:$B$90,MATCH(1,INDEX(($A$2:$A$90=LARGE($A$2:$A$90,ROWS(I$1:I12)))*(COUNTIF(I$1:I12,$B$2:$B$90)=0),),0)),0)</f>
        <v>0</v>
      </c>
      <c r="J13" s="4" t="str">
        <f t="shared" si="0"/>
        <v/>
      </c>
      <c r="K13" s="4" t="str">
        <f t="shared" si="1"/>
        <v/>
      </c>
      <c r="L13" s="4" t="str">
        <f t="shared" si="2"/>
        <v/>
      </c>
    </row>
    <row r="14" spans="1:12">
      <c r="A14" s="7" t="e">
        <f>#REF!</f>
        <v>#REF!</v>
      </c>
      <c r="B14">
        <v>13</v>
      </c>
      <c r="C14" s="6" t="e">
        <f>#REF!</f>
        <v>#REF!</v>
      </c>
      <c r="D14" s="6" t="e">
        <f>#REF!</f>
        <v>#REF!</v>
      </c>
      <c r="E14" s="9" t="e">
        <f>#REF!</f>
        <v>#REF!</v>
      </c>
      <c r="F14" s="8"/>
      <c r="G14">
        <v>13</v>
      </c>
      <c r="H14" s="4">
        <f>IFERROR(INDEX($A$2:$A$31,MATCH(1,INDEX(($A$2:$A$31=LARGE($A$2:$A$31,ROWS(H$1:H13)))*(COUNTIF(H$1:H13,$A$2:$A$31)=0),),0)),H13)</f>
        <v>0</v>
      </c>
      <c r="I14" s="4">
        <f>IFERROR(INDEX($B$2:$B$90,MATCH(1,INDEX(($A$2:$A$90=LARGE($A$2:$A$90,ROWS(I$1:I13)))*(COUNTIF(I$1:I13,$B$2:$B$90)=0),),0)),0)</f>
        <v>0</v>
      </c>
      <c r="J14" s="4" t="str">
        <f t="shared" si="0"/>
        <v/>
      </c>
      <c r="K14" s="4" t="str">
        <f t="shared" si="1"/>
        <v/>
      </c>
      <c r="L14" s="4" t="str">
        <f t="shared" si="2"/>
        <v/>
      </c>
    </row>
    <row r="15" spans="1:12">
      <c r="A15" s="7" t="e">
        <f>#REF!</f>
        <v>#REF!</v>
      </c>
      <c r="B15">
        <v>14</v>
      </c>
      <c r="C15" s="6" t="e">
        <f>#REF!</f>
        <v>#REF!</v>
      </c>
      <c r="D15" s="6" t="e">
        <f>#REF!</f>
        <v>#REF!</v>
      </c>
      <c r="E15" s="9" t="e">
        <f>#REF!</f>
        <v>#REF!</v>
      </c>
      <c r="F15" s="8"/>
      <c r="G15">
        <v>14</v>
      </c>
      <c r="H15" s="4">
        <f>IFERROR(INDEX($A$2:$A$31,MATCH(1,INDEX(($A$2:$A$31=LARGE($A$2:$A$31,ROWS(H$1:H14)))*(COUNTIF(H$1:H14,$A$2:$A$31)=0),),0)),H14)</f>
        <v>0</v>
      </c>
      <c r="I15" s="4">
        <f>IFERROR(INDEX($B$2:$B$90,MATCH(1,INDEX(($A$2:$A$90=LARGE($A$2:$A$90,ROWS(I$1:I14)))*(COUNTIF(I$1:I14,$B$2:$B$90)=0),),0)),0)</f>
        <v>0</v>
      </c>
      <c r="J15" s="4" t="str">
        <f t="shared" si="0"/>
        <v/>
      </c>
      <c r="K15" s="4" t="str">
        <f t="shared" si="1"/>
        <v/>
      </c>
      <c r="L15" s="4" t="str">
        <f t="shared" si="2"/>
        <v/>
      </c>
    </row>
    <row r="16" spans="1:12">
      <c r="A16" s="7" t="e">
        <f>#REF!</f>
        <v>#REF!</v>
      </c>
      <c r="B16">
        <v>15</v>
      </c>
      <c r="C16" s="6" t="e">
        <f>#REF!</f>
        <v>#REF!</v>
      </c>
      <c r="D16" s="6" t="e">
        <f>#REF!</f>
        <v>#REF!</v>
      </c>
      <c r="E16" s="9" t="e">
        <f>#REF!</f>
        <v>#REF!</v>
      </c>
      <c r="F16" s="8"/>
      <c r="G16">
        <v>15</v>
      </c>
      <c r="H16" s="4">
        <f>IFERROR(INDEX($A$2:$A$31,MATCH(1,INDEX(($A$2:$A$31=LARGE($A$2:$A$31,ROWS(H$1:H15)))*(COUNTIF(H$1:H15,$A$2:$A$31)=0),),0)),H15)</f>
        <v>0</v>
      </c>
      <c r="I16" s="4">
        <f>IFERROR(INDEX($B$2:$B$90,MATCH(1,INDEX(($A$2:$A$90=LARGE($A$2:$A$90,ROWS(I$1:I15)))*(COUNTIF(I$1:I15,$B$2:$B$90)=0),),0)),0)</f>
        <v>0</v>
      </c>
      <c r="J16" s="4" t="str">
        <f t="shared" si="0"/>
        <v/>
      </c>
      <c r="K16" s="4" t="str">
        <f t="shared" si="1"/>
        <v/>
      </c>
      <c r="L16" s="4" t="str">
        <f t="shared" si="2"/>
        <v/>
      </c>
    </row>
    <row r="17" spans="1:12">
      <c r="A17" s="7" t="e">
        <f>#REF!</f>
        <v>#REF!</v>
      </c>
      <c r="B17">
        <v>16</v>
      </c>
      <c r="C17" s="6" t="e">
        <f>#REF!</f>
        <v>#REF!</v>
      </c>
      <c r="D17" s="6" t="e">
        <f>#REF!</f>
        <v>#REF!</v>
      </c>
      <c r="E17" s="9" t="e">
        <f>#REF!</f>
        <v>#REF!</v>
      </c>
      <c r="F17" s="8"/>
      <c r="G17">
        <v>16</v>
      </c>
      <c r="H17" s="4">
        <f>IFERROR(INDEX($A$2:$A$31,MATCH(1,INDEX(($A$2:$A$31=LARGE($A$2:$A$31,ROWS(H$1:H16)))*(COUNTIF(H$1:H16,$A$2:$A$31)=0),),0)),H16)</f>
        <v>0</v>
      </c>
      <c r="I17" s="4">
        <f>IFERROR(INDEX($B$2:$B$90,MATCH(1,INDEX(($A$2:$A$90=LARGE($A$2:$A$90,ROWS(I$1:I16)))*(COUNTIF(I$1:I16,$B$2:$B$90)=0),),0)),0)</f>
        <v>0</v>
      </c>
      <c r="J17" s="4" t="str">
        <f t="shared" si="0"/>
        <v/>
      </c>
      <c r="K17" s="4" t="str">
        <f t="shared" si="1"/>
        <v/>
      </c>
      <c r="L17" s="4" t="str">
        <f t="shared" si="2"/>
        <v/>
      </c>
    </row>
    <row r="18" spans="1:12">
      <c r="A18" s="7" t="e">
        <f>#REF!</f>
        <v>#REF!</v>
      </c>
      <c r="B18">
        <v>17</v>
      </c>
      <c r="C18" s="6" t="e">
        <f>#REF!</f>
        <v>#REF!</v>
      </c>
      <c r="D18" s="6" t="e">
        <f>#REF!</f>
        <v>#REF!</v>
      </c>
      <c r="E18" s="9" t="e">
        <f>#REF!</f>
        <v>#REF!</v>
      </c>
      <c r="F18" s="8"/>
      <c r="G18">
        <v>17</v>
      </c>
      <c r="H18" s="4">
        <f>IFERROR(INDEX($A$2:$A$31,MATCH(1,INDEX(($A$2:$A$31=LARGE($A$2:$A$31,ROWS(H$1:H17)))*(COUNTIF(H$1:H17,$A$2:$A$31)=0),),0)),H17)</f>
        <v>0</v>
      </c>
      <c r="I18" s="4">
        <f>IFERROR(INDEX($B$2:$B$90,MATCH(1,INDEX(($A$2:$A$90=LARGE($A$2:$A$90,ROWS(I$1:I17)))*(COUNTIF(I$1:I17,$B$2:$B$90)=0),),0)),0)</f>
        <v>0</v>
      </c>
      <c r="J18" s="4" t="str">
        <f t="shared" si="0"/>
        <v/>
      </c>
      <c r="K18" s="4" t="str">
        <f t="shared" si="1"/>
        <v/>
      </c>
      <c r="L18" s="4" t="str">
        <f t="shared" si="2"/>
        <v/>
      </c>
    </row>
    <row r="19" spans="1:12">
      <c r="A19" s="7" t="e">
        <f>#REF!</f>
        <v>#REF!</v>
      </c>
      <c r="B19">
        <v>18</v>
      </c>
      <c r="C19" s="6" t="e">
        <f>#REF!</f>
        <v>#REF!</v>
      </c>
      <c r="D19" s="6" t="e">
        <f>#REF!</f>
        <v>#REF!</v>
      </c>
      <c r="E19" s="9" t="e">
        <f>#REF!</f>
        <v>#REF!</v>
      </c>
      <c r="F19" s="8"/>
      <c r="G19">
        <v>18</v>
      </c>
      <c r="H19" s="4">
        <f>IFERROR(INDEX($A$2:$A$31,MATCH(1,INDEX(($A$2:$A$31=LARGE($A$2:$A$31,ROWS(H$1:H18)))*(COUNTIF(H$1:H18,$A$2:$A$31)=0),),0)),H18)</f>
        <v>0</v>
      </c>
      <c r="I19" s="4">
        <f>IFERROR(INDEX($B$2:$B$90,MATCH(1,INDEX(($A$2:$A$90=LARGE($A$2:$A$90,ROWS(I$1:I18)))*(COUNTIF(I$1:I18,$B$2:$B$90)=0),),0)),0)</f>
        <v>0</v>
      </c>
      <c r="J19" s="4" t="str">
        <f t="shared" si="0"/>
        <v/>
      </c>
      <c r="K19" s="4" t="str">
        <f t="shared" si="1"/>
        <v/>
      </c>
      <c r="L19" s="4" t="str">
        <f t="shared" si="2"/>
        <v/>
      </c>
    </row>
    <row r="20" spans="1:12">
      <c r="A20" s="7" t="e">
        <f>#REF!</f>
        <v>#REF!</v>
      </c>
      <c r="B20">
        <v>19</v>
      </c>
      <c r="C20" s="6" t="e">
        <f>#REF!</f>
        <v>#REF!</v>
      </c>
      <c r="D20" s="6" t="e">
        <f>#REF!</f>
        <v>#REF!</v>
      </c>
      <c r="E20" s="9" t="e">
        <f>#REF!</f>
        <v>#REF!</v>
      </c>
      <c r="F20" s="8"/>
      <c r="G20">
        <v>19</v>
      </c>
      <c r="H20" s="4">
        <f>IFERROR(INDEX($A$2:$A$31,MATCH(1,INDEX(($A$2:$A$31=LARGE($A$2:$A$31,ROWS(H$1:H19)))*(COUNTIF(H$1:H19,$A$2:$A$31)=0),),0)),H19)</f>
        <v>0</v>
      </c>
      <c r="I20" s="4">
        <f>IFERROR(INDEX($B$2:$B$90,MATCH(1,INDEX(($A$2:$A$90=LARGE($A$2:$A$90,ROWS(I$1:I19)))*(COUNTIF(I$1:I19,$B$2:$B$90)=0),),0)),0)</f>
        <v>0</v>
      </c>
      <c r="J20" s="4" t="str">
        <f t="shared" si="0"/>
        <v/>
      </c>
      <c r="K20" s="4" t="str">
        <f t="shared" si="1"/>
        <v/>
      </c>
      <c r="L20" s="4" t="str">
        <f t="shared" si="2"/>
        <v/>
      </c>
    </row>
    <row r="21" spans="1:12">
      <c r="A21" s="7" t="e">
        <f>#REF!</f>
        <v>#REF!</v>
      </c>
      <c r="B21">
        <v>20</v>
      </c>
      <c r="C21" s="6" t="e">
        <f>#REF!</f>
        <v>#REF!</v>
      </c>
      <c r="D21" s="6" t="e">
        <f>#REF!</f>
        <v>#REF!</v>
      </c>
      <c r="E21" s="9" t="e">
        <f>#REF!</f>
        <v>#REF!</v>
      </c>
      <c r="F21" s="8"/>
      <c r="G21">
        <v>20</v>
      </c>
      <c r="H21" s="4">
        <f>IFERROR(INDEX($A$2:$A$31,MATCH(1,INDEX(($A$2:$A$31=LARGE($A$2:$A$31,ROWS(H$1:H20)))*(COUNTIF(H$1:H20,$A$2:$A$31)=0),),0)),H20)</f>
        <v>0</v>
      </c>
      <c r="I21" s="4">
        <f>IFERROR(INDEX($B$2:$B$90,MATCH(1,INDEX(($A$2:$A$90=LARGE($A$2:$A$90,ROWS(I$1:I20)))*(COUNTIF(I$1:I20,$B$2:$B$90)=0),),0)),0)</f>
        <v>0</v>
      </c>
      <c r="J21" s="4" t="str">
        <f t="shared" si="0"/>
        <v/>
      </c>
      <c r="K21" s="4" t="str">
        <f t="shared" si="1"/>
        <v/>
      </c>
      <c r="L21" s="4" t="str">
        <f t="shared" si="2"/>
        <v/>
      </c>
    </row>
    <row r="22" spans="1:12">
      <c r="A22" s="7" t="e">
        <f>#REF!</f>
        <v>#REF!</v>
      </c>
      <c r="B22">
        <v>21</v>
      </c>
      <c r="C22" s="6" t="e">
        <f>#REF!</f>
        <v>#REF!</v>
      </c>
      <c r="D22" s="6" t="e">
        <f>#REF!</f>
        <v>#REF!</v>
      </c>
      <c r="E22" s="9" t="e">
        <f>#REF!</f>
        <v>#REF!</v>
      </c>
      <c r="F22" s="8"/>
      <c r="G22">
        <v>21</v>
      </c>
      <c r="H22" s="4">
        <f>IFERROR(INDEX($A$2:$A$31,MATCH(1,INDEX(($A$2:$A$31=LARGE($A$2:$A$31,ROWS(H$1:H21)))*(COUNTIF(H$1:H21,$A$2:$A$31)=0),),0)),H21)</f>
        <v>0</v>
      </c>
      <c r="I22" s="4">
        <f>IFERROR(INDEX($B$2:$B$90,MATCH(1,INDEX(($A$2:$A$90=LARGE($A$2:$A$90,ROWS(I$1:I21)))*(COUNTIF(I$1:I21,$B$2:$B$90)=0),),0)),0)</f>
        <v>0</v>
      </c>
      <c r="J22" s="4" t="str">
        <f t="shared" si="0"/>
        <v/>
      </c>
      <c r="K22" s="4" t="str">
        <f t="shared" si="1"/>
        <v/>
      </c>
      <c r="L22" s="4" t="str">
        <f t="shared" si="2"/>
        <v/>
      </c>
    </row>
    <row r="23" spans="1:12">
      <c r="A23" s="7" t="e">
        <f>#REF!</f>
        <v>#REF!</v>
      </c>
      <c r="B23">
        <v>22</v>
      </c>
      <c r="C23" s="6" t="e">
        <f>#REF!</f>
        <v>#REF!</v>
      </c>
      <c r="D23" s="6" t="e">
        <f>#REF!</f>
        <v>#REF!</v>
      </c>
      <c r="E23" s="9" t="e">
        <f>#REF!</f>
        <v>#REF!</v>
      </c>
      <c r="F23" s="8"/>
      <c r="G23">
        <v>22</v>
      </c>
      <c r="H23" s="4">
        <f>IFERROR(INDEX($A$2:$A$31,MATCH(1,INDEX(($A$2:$A$31=LARGE($A$2:$A$31,ROWS(H$1:H22)))*(COUNTIF(H$1:H22,$A$2:$A$31)=0),),0)),H22)</f>
        <v>0</v>
      </c>
      <c r="I23" s="4">
        <f>IFERROR(INDEX($B$2:$B$90,MATCH(1,INDEX(($A$2:$A$90=LARGE($A$2:$A$90,ROWS(I$1:I22)))*(COUNTIF(I$1:I22,$B$2:$B$90)=0),),0)),0)</f>
        <v>0</v>
      </c>
      <c r="J23" s="4" t="str">
        <f t="shared" si="0"/>
        <v/>
      </c>
      <c r="K23" s="4" t="str">
        <f t="shared" si="1"/>
        <v/>
      </c>
      <c r="L23" s="4" t="str">
        <f t="shared" si="2"/>
        <v/>
      </c>
    </row>
    <row r="24" spans="1:12">
      <c r="A24" s="7" t="e">
        <f>#REF!</f>
        <v>#REF!</v>
      </c>
      <c r="B24">
        <v>23</v>
      </c>
      <c r="C24" s="6" t="e">
        <f>#REF!</f>
        <v>#REF!</v>
      </c>
      <c r="D24" s="6" t="e">
        <f>#REF!</f>
        <v>#REF!</v>
      </c>
      <c r="E24" s="9" t="e">
        <f>#REF!</f>
        <v>#REF!</v>
      </c>
      <c r="F24" s="8"/>
      <c r="G24">
        <v>23</v>
      </c>
      <c r="H24" s="4">
        <f>IFERROR(INDEX($A$2:$A$31,MATCH(1,INDEX(($A$2:$A$31=LARGE($A$2:$A$31,ROWS(H$1:H23)))*(COUNTIF(H$1:H23,$A$2:$A$31)=0),),0)),H23)</f>
        <v>0</v>
      </c>
      <c r="I24" s="4">
        <f>IFERROR(INDEX($B$2:$B$90,MATCH(1,INDEX(($A$2:$A$90=LARGE($A$2:$A$90,ROWS(I$1:I23)))*(COUNTIF(I$1:I23,$B$2:$B$90)=0),),0)),0)</f>
        <v>0</v>
      </c>
      <c r="J24" s="4" t="str">
        <f t="shared" si="0"/>
        <v/>
      </c>
      <c r="K24" s="4" t="str">
        <f t="shared" si="1"/>
        <v/>
      </c>
      <c r="L24" s="4" t="str">
        <f t="shared" si="2"/>
        <v/>
      </c>
    </row>
    <row r="25" spans="1:12">
      <c r="A25" s="7" t="e">
        <f>#REF!</f>
        <v>#REF!</v>
      </c>
      <c r="B25">
        <v>24</v>
      </c>
      <c r="C25" s="6" t="e">
        <f>#REF!</f>
        <v>#REF!</v>
      </c>
      <c r="D25" s="6" t="e">
        <f>#REF!</f>
        <v>#REF!</v>
      </c>
      <c r="E25" s="9" t="e">
        <f>#REF!</f>
        <v>#REF!</v>
      </c>
      <c r="F25" s="8"/>
      <c r="G25">
        <v>24</v>
      </c>
      <c r="H25" s="4">
        <f>IFERROR(INDEX($A$2:$A$31,MATCH(1,INDEX(($A$2:$A$31=LARGE($A$2:$A$31,ROWS(H$1:H24)))*(COUNTIF(H$1:H24,$A$2:$A$31)=0),),0)),H24)</f>
        <v>0</v>
      </c>
      <c r="I25" s="4">
        <f>IFERROR(INDEX($B$2:$B$90,MATCH(1,INDEX(($A$2:$A$90=LARGE($A$2:$A$90,ROWS(I$1:I24)))*(COUNTIF(I$1:I24,$B$2:$B$90)=0),),0)),0)</f>
        <v>0</v>
      </c>
      <c r="J25" s="4" t="str">
        <f t="shared" si="0"/>
        <v/>
      </c>
      <c r="K25" s="4" t="str">
        <f t="shared" si="1"/>
        <v/>
      </c>
      <c r="L25" s="4" t="str">
        <f t="shared" si="2"/>
        <v/>
      </c>
    </row>
    <row r="26" spans="1:12">
      <c r="A26" s="7" t="e">
        <f>#REF!</f>
        <v>#REF!</v>
      </c>
      <c r="B26">
        <v>25</v>
      </c>
      <c r="C26" s="6" t="e">
        <f>#REF!</f>
        <v>#REF!</v>
      </c>
      <c r="D26" s="6" t="e">
        <f>#REF!</f>
        <v>#REF!</v>
      </c>
      <c r="E26" s="9" t="e">
        <f>#REF!</f>
        <v>#REF!</v>
      </c>
      <c r="F26" s="8"/>
      <c r="G26">
        <v>25</v>
      </c>
      <c r="H26" s="4">
        <f>IFERROR(INDEX($A$2:$A$31,MATCH(1,INDEX(($A$2:$A$31=LARGE($A$2:$A$31,ROWS(H$1:H25)))*(COUNTIF(H$1:H25,$A$2:$A$31)=0),),0)),H25)</f>
        <v>0</v>
      </c>
      <c r="I26" s="4">
        <f>IFERROR(INDEX($B$2:$B$90,MATCH(1,INDEX(($A$2:$A$90=LARGE($A$2:$A$90,ROWS(I$1:I25)))*(COUNTIF(I$1:I25,$B$2:$B$90)=0),),0)),0)</f>
        <v>0</v>
      </c>
      <c r="J26" s="4" t="str">
        <f t="shared" si="0"/>
        <v/>
      </c>
      <c r="K26" s="4" t="str">
        <f t="shared" si="1"/>
        <v/>
      </c>
      <c r="L26" s="4" t="str">
        <f t="shared" si="2"/>
        <v/>
      </c>
    </row>
    <row r="27" spans="1:12">
      <c r="A27" s="7" t="e">
        <f>#REF!</f>
        <v>#REF!</v>
      </c>
      <c r="B27">
        <v>26</v>
      </c>
      <c r="C27" s="6" t="e">
        <f>#REF!</f>
        <v>#REF!</v>
      </c>
      <c r="D27" s="6" t="e">
        <f>#REF!</f>
        <v>#REF!</v>
      </c>
      <c r="E27" s="9" t="e">
        <f>#REF!</f>
        <v>#REF!</v>
      </c>
      <c r="F27" s="8"/>
      <c r="G27">
        <v>26</v>
      </c>
      <c r="H27" s="4">
        <f>IFERROR(INDEX($A$2:$A$31,MATCH(1,INDEX(($A$2:$A$31=LARGE($A$2:$A$31,ROWS(H$1:H26)))*(COUNTIF(H$1:H26,$A$2:$A$31)=0),),0)),H26)</f>
        <v>0</v>
      </c>
      <c r="I27" s="4">
        <f>IFERROR(INDEX($B$2:$B$90,MATCH(1,INDEX(($A$2:$A$90=LARGE($A$2:$A$90,ROWS(I$1:I26)))*(COUNTIF(I$1:I26,$B$2:$B$90)=0),),0)),0)</f>
        <v>0</v>
      </c>
      <c r="J27" s="4" t="str">
        <f t="shared" si="0"/>
        <v/>
      </c>
      <c r="K27" s="4" t="str">
        <f t="shared" si="1"/>
        <v/>
      </c>
      <c r="L27" s="4" t="str">
        <f t="shared" si="2"/>
        <v/>
      </c>
    </row>
    <row r="28" spans="1:12">
      <c r="A28" s="7" t="e">
        <f>#REF!</f>
        <v>#REF!</v>
      </c>
      <c r="B28">
        <v>27</v>
      </c>
      <c r="C28" s="6" t="e">
        <f>#REF!</f>
        <v>#REF!</v>
      </c>
      <c r="D28" s="6" t="e">
        <f>#REF!</f>
        <v>#REF!</v>
      </c>
      <c r="E28" s="9" t="e">
        <f>#REF!</f>
        <v>#REF!</v>
      </c>
      <c r="F28" s="8"/>
      <c r="G28">
        <v>27</v>
      </c>
      <c r="I28" s="4">
        <f>IFERROR(INDEX($B$2:$B$90,MATCH(1,INDEX(($A$2:$A$90=LARGE($A$2:$A$90,ROWS(I$1:I27)))*(COUNTIF(I$1:I27,$B$2:$B$90)=0),),0)),0)</f>
        <v>0</v>
      </c>
      <c r="J28" s="4" t="str">
        <f t="shared" si="0"/>
        <v/>
      </c>
      <c r="K28" s="4" t="str">
        <f t="shared" si="1"/>
        <v/>
      </c>
      <c r="L28" s="4" t="str">
        <f t="shared" si="2"/>
        <v/>
      </c>
    </row>
    <row r="29" spans="1:12">
      <c r="A29" s="7" t="e">
        <f>#REF!</f>
        <v>#REF!</v>
      </c>
      <c r="B29">
        <v>28</v>
      </c>
      <c r="C29" s="6" t="e">
        <f>#REF!</f>
        <v>#REF!</v>
      </c>
      <c r="D29" s="6" t="e">
        <f>#REF!</f>
        <v>#REF!</v>
      </c>
      <c r="E29" s="9" t="e">
        <f>#REF!</f>
        <v>#REF!</v>
      </c>
      <c r="F29" s="8"/>
      <c r="G29">
        <v>28</v>
      </c>
      <c r="I29" s="4">
        <f>IFERROR(INDEX($B$2:$B$90,MATCH(1,INDEX(($A$2:$A$90=LARGE($A$2:$A$90,ROWS(I$1:I28)))*(COUNTIF(I$1:I28,$B$2:$B$90)=0),),0)),0)</f>
        <v>0</v>
      </c>
      <c r="J29" s="4" t="str">
        <f t="shared" si="0"/>
        <v/>
      </c>
      <c r="K29" s="4" t="str">
        <f t="shared" si="1"/>
        <v/>
      </c>
      <c r="L29" s="4" t="str">
        <f t="shared" si="2"/>
        <v/>
      </c>
    </row>
    <row r="30" spans="1:12">
      <c r="A30" s="7" t="e">
        <f>#REF!</f>
        <v>#REF!</v>
      </c>
      <c r="B30">
        <v>29</v>
      </c>
      <c r="C30" s="6" t="e">
        <f>#REF!</f>
        <v>#REF!</v>
      </c>
      <c r="D30" s="6" t="e">
        <f>#REF!</f>
        <v>#REF!</v>
      </c>
      <c r="E30" s="9" t="e">
        <f>#REF!</f>
        <v>#REF!</v>
      </c>
      <c r="F30" s="8"/>
      <c r="G30">
        <v>29</v>
      </c>
      <c r="I30" s="4">
        <f>IFERROR(INDEX($B$2:$B$90,MATCH(1,INDEX(($A$2:$A$90=LARGE($A$2:$A$90,ROWS(I$1:I29)))*(COUNTIF(I$1:I29,$B$2:$B$90)=0),),0)),0)</f>
        <v>0</v>
      </c>
      <c r="J30" s="4" t="str">
        <f t="shared" si="0"/>
        <v/>
      </c>
      <c r="K30" s="4" t="str">
        <f t="shared" si="1"/>
        <v/>
      </c>
      <c r="L30" s="4" t="str">
        <f t="shared" si="2"/>
        <v/>
      </c>
    </row>
    <row r="31" spans="1:12">
      <c r="A31" s="7" t="e">
        <f>#REF!</f>
        <v>#REF!</v>
      </c>
      <c r="B31">
        <v>30</v>
      </c>
      <c r="C31" s="6" t="e">
        <f>#REF!</f>
        <v>#REF!</v>
      </c>
      <c r="D31" s="6" t="e">
        <f>#REF!</f>
        <v>#REF!</v>
      </c>
      <c r="E31" s="9" t="e">
        <f>#REF!</f>
        <v>#REF!</v>
      </c>
      <c r="F31" s="8"/>
      <c r="G31">
        <v>30</v>
      </c>
      <c r="I31" s="4">
        <f>IFERROR(INDEX($B$2:$B$90,MATCH(1,INDEX(($A$2:$A$90=LARGE($A$2:$A$90,ROWS(I$1:I30)))*(COUNTIF(I$1:I30,$B$2:$B$90)=0),),0)),0)</f>
        <v>0</v>
      </c>
      <c r="J31" s="4" t="str">
        <f t="shared" si="0"/>
        <v/>
      </c>
      <c r="K31" s="4" t="str">
        <f t="shared" si="1"/>
        <v/>
      </c>
      <c r="L31" s="4" t="str">
        <f t="shared" si="2"/>
        <v/>
      </c>
    </row>
    <row r="32" spans="1:12">
      <c r="A32" s="7"/>
      <c r="C32" s="6"/>
      <c r="D32" s="6"/>
      <c r="E32" s="6"/>
      <c r="F32" s="8"/>
    </row>
    <row r="33" spans="1:6">
      <c r="A33" s="7"/>
      <c r="C33" s="6"/>
      <c r="D33" s="6"/>
      <c r="E33" s="6"/>
      <c r="F33" s="8"/>
    </row>
    <row r="34" spans="1:6">
      <c r="A34" s="7"/>
      <c r="C34" s="6"/>
      <c r="D34" s="6"/>
      <c r="E34" s="6"/>
      <c r="F34" s="8"/>
    </row>
    <row r="35" spans="1:6">
      <c r="A35" s="7"/>
      <c r="C35" s="6"/>
      <c r="D35" s="6"/>
      <c r="E35" s="6"/>
      <c r="F35" s="8"/>
    </row>
  </sheetData>
  <sheetProtection password="E1AE" sheet="1" objects="1" scenarios="1" selectLockedCells="1"/>
  <conditionalFormatting sqref="H3:I27 H2:L2 I28:I31 J3:L31">
    <cfRule type="cellIs" dxfId="0" priority="1" operator="equal">
      <formula>0</formula>
    </cfRule>
  </conditionalFormatting>
  <pageMargins left="0.7" right="0.7" top="0.75" bottom="0.75" header="0.3" footer="0.3"/>
  <pageSetup scale="6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13"/>
  <sheetViews>
    <sheetView workbookViewId="0">
      <selection activeCell="A2" sqref="A2:A13"/>
    </sheetView>
  </sheetViews>
  <sheetFormatPr defaultColWidth="8.6640625" defaultRowHeight="14.4"/>
  <cols>
    <col min="1" max="1" width="37.6640625" customWidth="1"/>
    <col min="5" max="5" width="9" customWidth="1"/>
  </cols>
  <sheetData>
    <row r="1" spans="1:3">
      <c r="A1" s="3" t="s">
        <v>7</v>
      </c>
      <c r="C1" s="3" t="s">
        <v>20</v>
      </c>
    </row>
    <row r="2" spans="1:3">
      <c r="A2" t="s">
        <v>9</v>
      </c>
      <c r="C2">
        <v>1</v>
      </c>
    </row>
    <row r="3" spans="1:3">
      <c r="A3" t="s">
        <v>10</v>
      </c>
      <c r="C3">
        <v>2</v>
      </c>
    </row>
    <row r="4" spans="1:3">
      <c r="A4" t="s">
        <v>11</v>
      </c>
      <c r="C4">
        <v>3</v>
      </c>
    </row>
    <row r="5" spans="1:3">
      <c r="A5" t="s">
        <v>12</v>
      </c>
      <c r="C5">
        <v>4</v>
      </c>
    </row>
    <row r="6" spans="1:3">
      <c r="A6" t="s">
        <v>13</v>
      </c>
      <c r="C6">
        <v>5</v>
      </c>
    </row>
    <row r="7" spans="1:3">
      <c r="A7" t="s">
        <v>14</v>
      </c>
    </row>
    <row r="8" spans="1:3">
      <c r="A8" t="s">
        <v>15</v>
      </c>
    </row>
    <row r="9" spans="1:3">
      <c r="A9" t="s">
        <v>8</v>
      </c>
    </row>
    <row r="10" spans="1:3">
      <c r="A10" t="s">
        <v>16</v>
      </c>
    </row>
    <row r="11" spans="1:3">
      <c r="A11" t="s">
        <v>17</v>
      </c>
    </row>
    <row r="12" spans="1:3">
      <c r="A12" t="s">
        <v>18</v>
      </c>
    </row>
    <row r="13" spans="1:3">
      <c r="A13" t="s">
        <v>19</v>
      </c>
    </row>
  </sheetData>
  <sheetProtection selectLockedCell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14"/>
  <sheetViews>
    <sheetView zoomScale="80" zoomScaleNormal="80" zoomScalePageLayoutView="80" workbookViewId="0">
      <selection activeCell="A16" sqref="A16"/>
    </sheetView>
  </sheetViews>
  <sheetFormatPr defaultColWidth="8.6640625" defaultRowHeight="14.4"/>
  <cols>
    <col min="1" max="1" width="23.6640625" bestFit="1" customWidth="1"/>
  </cols>
  <sheetData>
    <row r="1" spans="1:8" ht="45.75" customHeight="1">
      <c r="A1" s="70" t="s">
        <v>4</v>
      </c>
      <c r="B1" s="71"/>
      <c r="C1" s="71"/>
      <c r="D1" s="71"/>
      <c r="E1" s="71"/>
      <c r="F1" s="71"/>
      <c r="G1" s="71"/>
      <c r="H1" s="72"/>
    </row>
    <row r="2" spans="1:8">
      <c r="A2" s="73" t="s">
        <v>27</v>
      </c>
      <c r="B2" s="74"/>
      <c r="C2" s="74"/>
      <c r="D2" s="74"/>
      <c r="E2" s="74"/>
      <c r="F2" s="74"/>
      <c r="G2" s="74"/>
      <c r="H2" s="74"/>
    </row>
    <row r="3" spans="1:8" s="33" customFormat="1" ht="135" customHeight="1">
      <c r="A3" s="75" t="s">
        <v>37</v>
      </c>
      <c r="B3" s="76"/>
      <c r="C3" s="76"/>
      <c r="D3" s="76"/>
      <c r="E3" s="76"/>
      <c r="F3" s="76"/>
      <c r="G3" s="76"/>
      <c r="H3" s="76"/>
    </row>
    <row r="4" spans="1:8">
      <c r="A4" s="77" t="s">
        <v>40</v>
      </c>
      <c r="B4" s="77"/>
      <c r="C4" s="77"/>
      <c r="D4" s="77"/>
      <c r="E4" s="77"/>
      <c r="F4" s="77"/>
      <c r="G4" s="77"/>
      <c r="H4" s="77"/>
    </row>
    <row r="5" spans="1:8">
      <c r="A5" s="74" t="s">
        <v>34</v>
      </c>
      <c r="B5" s="74"/>
      <c r="C5" s="74"/>
      <c r="D5" s="74"/>
      <c r="E5" s="74"/>
      <c r="F5" s="74"/>
      <c r="G5" s="74"/>
      <c r="H5" s="74"/>
    </row>
    <row r="6" spans="1:8" s="33" customFormat="1" ht="90" customHeight="1">
      <c r="A6" s="75" t="s">
        <v>38</v>
      </c>
      <c r="B6" s="76"/>
      <c r="C6" s="76"/>
      <c r="D6" s="76"/>
      <c r="E6" s="76"/>
      <c r="F6" s="76"/>
      <c r="G6" s="76"/>
      <c r="H6" s="76"/>
    </row>
    <row r="8" spans="1:8">
      <c r="A8" s="74" t="s">
        <v>35</v>
      </c>
      <c r="B8" s="74"/>
      <c r="C8" s="74"/>
      <c r="D8" s="74"/>
      <c r="E8" s="74"/>
      <c r="F8" s="74"/>
      <c r="G8" s="74"/>
      <c r="H8" s="74"/>
    </row>
    <row r="9" spans="1:8" s="33" customFormat="1" ht="105" customHeight="1">
      <c r="A9" s="75" t="s">
        <v>39</v>
      </c>
      <c r="B9" s="76"/>
      <c r="C9" s="76"/>
      <c r="D9" s="76"/>
      <c r="E9" s="76"/>
      <c r="F9" s="76"/>
      <c r="G9" s="76"/>
      <c r="H9" s="76"/>
    </row>
    <row r="11" spans="1:8">
      <c r="A11" s="68" t="s">
        <v>65</v>
      </c>
      <c r="B11" s="68"/>
      <c r="C11" s="68"/>
      <c r="D11" s="68"/>
      <c r="E11" s="68"/>
      <c r="F11" s="68"/>
      <c r="G11" s="68"/>
      <c r="H11" s="68"/>
    </row>
    <row r="12" spans="1:8" ht="72" customHeight="1">
      <c r="A12" s="69" t="s">
        <v>66</v>
      </c>
      <c r="B12" s="69"/>
      <c r="C12" s="69"/>
      <c r="D12" s="69"/>
      <c r="E12" s="69"/>
      <c r="F12" s="69"/>
      <c r="G12" s="69"/>
      <c r="H12" s="69"/>
    </row>
    <row r="13" spans="1:8" ht="15" hidden="1" customHeight="1">
      <c r="A13" s="69"/>
      <c r="B13" s="69"/>
      <c r="C13" s="69"/>
      <c r="D13" s="69"/>
      <c r="E13" s="69"/>
      <c r="F13" s="69"/>
      <c r="G13" s="69"/>
      <c r="H13" s="69"/>
    </row>
    <row r="14" spans="1:8" ht="3.75" customHeight="1">
      <c r="A14" s="69"/>
      <c r="B14" s="69"/>
      <c r="C14" s="69"/>
      <c r="D14" s="69"/>
      <c r="E14" s="69"/>
      <c r="F14" s="69"/>
      <c r="G14" s="69"/>
      <c r="H14" s="69"/>
    </row>
  </sheetData>
  <sheetProtection algorithmName="SHA-512" hashValue="jgrRBrcu8lXCt5QJHF/LjqDap6lGUFRlsVtb9S3hT6Q8W1CeKSwSn8D0Qw1bVGn+2NAUO7vmGa21rbkPrAyKDQ==" saltValue="xPfUwUWnnHXbUQURslPv5Q==" spinCount="100000" sheet="1" objects="1" scenarios="1"/>
  <mergeCells count="10">
    <mergeCell ref="A11:H11"/>
    <mergeCell ref="A12:H14"/>
    <mergeCell ref="A1:H1"/>
    <mergeCell ref="A2:H2"/>
    <mergeCell ref="A3:H3"/>
    <mergeCell ref="A6:H6"/>
    <mergeCell ref="A9:H9"/>
    <mergeCell ref="A4:H4"/>
    <mergeCell ref="A5:H5"/>
    <mergeCell ref="A8:H8"/>
  </mergeCells>
  <hyperlinks>
    <hyperlink ref="A2:H2" r:id="rId1" display="ASPR TRACIE Select HCC Resources"/>
    <hyperlink ref="A5:H5" r:id="rId2" display="2017-2022 Health Care Preparedness and Response Capabilities "/>
    <hyperlink ref="A8:H8" r:id="rId3" display="HCC Surge Pilot Summary of Results "/>
    <hyperlink ref="A11" r:id="rId4" display="https://files.asprtracie.hhs.gov/documents/aspr-tracie-surge-discharge-template-description-508.pdf"/>
  </hyperlinks>
  <pageMargins left="0.7" right="0.7" top="0.75" bottom="0.75" header="0.3" footer="0.3"/>
  <pageSetup orientation="portrait"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10"/>
  <sheetViews>
    <sheetView workbookViewId="0">
      <selection activeCell="F31" sqref="F31"/>
    </sheetView>
  </sheetViews>
  <sheetFormatPr defaultColWidth="8.6640625" defaultRowHeight="14.4"/>
  <cols>
    <col min="1" max="1" width="11.33203125" bestFit="1" customWidth="1"/>
  </cols>
  <sheetData>
    <row r="1" spans="1:1">
      <c r="A1" s="1" t="s">
        <v>0</v>
      </c>
    </row>
    <row r="2" spans="1:1">
      <c r="A2" s="1" t="s">
        <v>2</v>
      </c>
    </row>
    <row r="3" spans="1:1">
      <c r="A3" s="1" t="s">
        <v>1</v>
      </c>
    </row>
    <row r="6" spans="1:1">
      <c r="A6" s="2">
        <v>1</v>
      </c>
    </row>
    <row r="7" spans="1:1">
      <c r="A7" s="2">
        <v>2</v>
      </c>
    </row>
    <row r="8" spans="1:1">
      <c r="A8" s="2">
        <v>3</v>
      </c>
    </row>
    <row r="9" spans="1:1">
      <c r="A9" s="2">
        <v>4</v>
      </c>
    </row>
    <row r="10" spans="1:1">
      <c r="A10" s="2">
        <v>5</v>
      </c>
    </row>
  </sheetData>
  <sheetProtection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Introduction</vt:lpstr>
      <vt:lpstr>HCC Hospital Collection Form</vt:lpstr>
      <vt:lpstr>Optional Coalition-Level Data</vt:lpstr>
      <vt:lpstr>HPP Buildup</vt:lpstr>
      <vt:lpstr>Data Validation</vt:lpstr>
      <vt:lpstr>Resources</vt:lpstr>
      <vt:lpstr>Sheet5</vt:lpstr>
      <vt:lpstr>HPP_List</vt:lpstr>
      <vt:lpstr>Item</vt:lpstr>
      <vt:lpstr>Likelihood_of_Use</vt:lpstr>
      <vt:lpstr>Notes</vt:lpstr>
      <vt:lpstr>Introduction!Print_Area</vt:lpstr>
      <vt:lpstr>Responses</vt:lpstr>
      <vt:lpstr>score</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dkp55724</dc:creator>
  <cp:lastModifiedBy>Bowman, Daniel</cp:lastModifiedBy>
  <cp:lastPrinted>2017-08-08T14:26:07Z</cp:lastPrinted>
  <dcterms:created xsi:type="dcterms:W3CDTF">2016-11-14T13:43:44Z</dcterms:created>
  <dcterms:modified xsi:type="dcterms:W3CDTF">2019-12-04T22:18:03Z</dcterms:modified>
</cp:coreProperties>
</file>